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 defaultThemeVersion="166925"/>
  <mc:AlternateContent xmlns:mc="http://schemas.openxmlformats.org/markup-compatibility/2006">
    <mc:Choice Requires="x15">
      <x15ac:absPath xmlns:x15ac="http://schemas.microsoft.com/office/spreadsheetml/2010/11/ac" url="U:\COM\# PUBLICATIONS\BREF\407-Saccomanno\"/>
    </mc:Choice>
  </mc:AlternateContent>
  <xr:revisionPtr revIDLastSave="0" documentId="13_ncr:1_{AB417BD4-D3A6-4A4E-B191-17369DF6E396}" xr6:coauthVersionLast="36" xr6:coauthVersionMax="36" xr10:uidLastSave="{00000000-0000-0000-0000-000000000000}"/>
  <bookViews>
    <workbookView xWindow="0" yWindow="0" windowWidth="19200" windowHeight="10785" activeTab="1" xr2:uid="{F632CAE3-B5F0-4B59-AB60-F9D7B72DAEEA}"/>
  </bookViews>
  <sheets>
    <sheet name="nace38" sheetId="1" r:id="rId1"/>
    <sheet name="aide_dom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2" l="1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4" i="2"/>
  <c r="H3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3" i="2"/>
  <c r="G4" i="2"/>
  <c r="AQ6" i="1"/>
  <c r="E5" i="2" l="1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4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3" i="2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B61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B62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B63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B70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B55" i="1"/>
  <c r="D29" i="1"/>
  <c r="AI29" i="1"/>
  <c r="K30" i="1"/>
  <c r="J31" i="1"/>
  <c r="Q31" i="1"/>
  <c r="Y31" i="1"/>
  <c r="AE31" i="1"/>
  <c r="AL31" i="1"/>
  <c r="K33" i="1"/>
  <c r="L33" i="1"/>
  <c r="O33" i="1"/>
  <c r="Y33" i="1"/>
  <c r="AA33" i="1"/>
  <c r="AB33" i="1"/>
  <c r="AM33" i="1"/>
  <c r="D34" i="1"/>
  <c r="F34" i="1"/>
  <c r="Z34" i="1"/>
  <c r="E37" i="1"/>
  <c r="G37" i="1"/>
  <c r="H37" i="1"/>
  <c r="M37" i="1"/>
  <c r="P37" i="1"/>
  <c r="S37" i="1"/>
  <c r="U37" i="1"/>
  <c r="W37" i="1"/>
  <c r="AB37" i="1"/>
  <c r="AC37" i="1"/>
  <c r="AG37" i="1"/>
  <c r="AI37" i="1"/>
  <c r="AK37" i="1"/>
  <c r="L38" i="1"/>
  <c r="M38" i="1"/>
  <c r="Q38" i="1"/>
  <c r="S38" i="1"/>
  <c r="AB38" i="1"/>
  <c r="AC38" i="1"/>
  <c r="AG38" i="1"/>
  <c r="AI38" i="1"/>
  <c r="N39" i="1"/>
  <c r="S39" i="1"/>
  <c r="X39" i="1"/>
  <c r="I41" i="1"/>
  <c r="R41" i="1"/>
  <c r="S42" i="1"/>
  <c r="J43" i="1"/>
  <c r="O43" i="1"/>
  <c r="T43" i="1"/>
  <c r="Z43" i="1"/>
  <c r="AE43" i="1"/>
  <c r="H45" i="1"/>
  <c r="I45" i="1"/>
  <c r="J45" i="1"/>
  <c r="R45" i="1"/>
  <c r="T45" i="1"/>
  <c r="U45" i="1"/>
  <c r="AC45" i="1"/>
  <c r="AD45" i="1"/>
  <c r="AF45" i="1"/>
  <c r="E46" i="1"/>
  <c r="AK46" i="1"/>
  <c r="F47" i="1"/>
  <c r="AF47" i="1"/>
  <c r="F28" i="1"/>
  <c r="G28" i="1"/>
  <c r="J28" i="1"/>
  <c r="K28" i="1"/>
  <c r="M28" i="1"/>
  <c r="Q28" i="1"/>
  <c r="R28" i="1"/>
  <c r="U28" i="1"/>
  <c r="V28" i="1"/>
  <c r="W28" i="1"/>
  <c r="AA28" i="1"/>
  <c r="AC28" i="1"/>
  <c r="AE28" i="1"/>
  <c r="AF28" i="1"/>
  <c r="AG28" i="1"/>
  <c r="AJ28" i="1"/>
  <c r="AK28" i="1"/>
  <c r="AM28" i="1"/>
  <c r="B37" i="1"/>
  <c r="B38" i="1"/>
  <c r="B41" i="1"/>
  <c r="C28" i="1"/>
  <c r="B28" i="1"/>
  <c r="AM4" i="1"/>
  <c r="AM5" i="1"/>
  <c r="AF30" i="1" s="1"/>
  <c r="AM6" i="1"/>
  <c r="C31" i="1" s="1"/>
  <c r="AM7" i="1"/>
  <c r="AM8" i="1"/>
  <c r="AM59" i="1" s="1"/>
  <c r="AM9" i="1"/>
  <c r="AM10" i="1"/>
  <c r="K35" i="1" s="1"/>
  <c r="AM11" i="1"/>
  <c r="AM12" i="1"/>
  <c r="L37" i="1" s="1"/>
  <c r="AM13" i="1"/>
  <c r="F38" i="1" s="1"/>
  <c r="AM14" i="1"/>
  <c r="AM65" i="1" s="1"/>
  <c r="AM15" i="1"/>
  <c r="AM66" i="1" s="1"/>
  <c r="AM16" i="1"/>
  <c r="AM17" i="1"/>
  <c r="AI42" i="1" s="1"/>
  <c r="AM18" i="1"/>
  <c r="D43" i="1" s="1"/>
  <c r="AM19" i="1"/>
  <c r="AM20" i="1"/>
  <c r="AM71" i="1" s="1"/>
  <c r="AM21" i="1"/>
  <c r="AM22" i="1"/>
  <c r="AM23" i="1"/>
  <c r="AM74" i="1" s="1"/>
  <c r="AM3" i="1"/>
  <c r="E28" i="1" s="1"/>
  <c r="AM62" i="1" l="1"/>
  <c r="AM63" i="1"/>
  <c r="D42" i="1"/>
  <c r="L41" i="1"/>
  <c r="V41" i="1"/>
  <c r="AG41" i="1"/>
  <c r="M41" i="1"/>
  <c r="X41" i="1"/>
  <c r="Y41" i="1"/>
  <c r="AJ41" i="1"/>
  <c r="F41" i="1"/>
  <c r="AL41" i="1"/>
  <c r="AH41" i="1"/>
  <c r="N41" i="1"/>
  <c r="AB41" i="1"/>
  <c r="D41" i="1"/>
  <c r="Q41" i="1"/>
  <c r="AM67" i="1"/>
  <c r="I29" i="1"/>
  <c r="X29" i="1"/>
  <c r="AK29" i="1"/>
  <c r="AM55" i="1"/>
  <c r="Y29" i="1"/>
  <c r="M29" i="1"/>
  <c r="C29" i="1"/>
  <c r="K29" i="1"/>
  <c r="AA29" i="1"/>
  <c r="AE29" i="1"/>
  <c r="P29" i="1"/>
  <c r="H41" i="1"/>
  <c r="AF29" i="1"/>
  <c r="K46" i="1"/>
  <c r="AA46" i="1"/>
  <c r="O46" i="1"/>
  <c r="AE46" i="1"/>
  <c r="AF46" i="1"/>
  <c r="B46" i="1"/>
  <c r="AM72" i="1"/>
  <c r="P46" i="1"/>
  <c r="T46" i="1"/>
  <c r="AJ46" i="1"/>
  <c r="D46" i="1"/>
  <c r="B30" i="1"/>
  <c r="AD41" i="1"/>
  <c r="R35" i="1"/>
  <c r="AL30" i="1"/>
  <c r="B29" i="1"/>
  <c r="U46" i="1"/>
  <c r="AC41" i="1"/>
  <c r="S29" i="1"/>
  <c r="AM68" i="1"/>
  <c r="H42" i="1"/>
  <c r="X42" i="1"/>
  <c r="I42" i="1"/>
  <c r="Y42" i="1"/>
  <c r="M42" i="1"/>
  <c r="AE42" i="1"/>
  <c r="AM69" i="1"/>
  <c r="AC42" i="1"/>
  <c r="O42" i="1"/>
  <c r="AM56" i="1"/>
  <c r="S30" i="1"/>
  <c r="C30" i="1"/>
  <c r="X30" i="1"/>
  <c r="D30" i="1"/>
  <c r="AE30" i="1"/>
  <c r="AM57" i="1"/>
  <c r="J30" i="1"/>
  <c r="Z30" i="1"/>
  <c r="K47" i="1"/>
  <c r="P47" i="1"/>
  <c r="AA47" i="1"/>
  <c r="V47" i="1"/>
  <c r="Z35" i="1"/>
  <c r="AG35" i="1"/>
  <c r="AM35" i="1"/>
  <c r="E35" i="1"/>
  <c r="AM61" i="1"/>
  <c r="C42" i="1"/>
  <c r="K34" i="1"/>
  <c r="AF34" i="1"/>
  <c r="L34" i="1"/>
  <c r="AH34" i="1"/>
  <c r="B34" i="1"/>
  <c r="AM60" i="1"/>
  <c r="AM34" i="1"/>
  <c r="R34" i="1"/>
  <c r="T34" i="1"/>
  <c r="Y46" i="1"/>
  <c r="AJ42" i="1"/>
  <c r="T29" i="1"/>
  <c r="AM73" i="1"/>
  <c r="B42" i="1"/>
  <c r="AL47" i="1"/>
  <c r="I46" i="1"/>
  <c r="T42" i="1"/>
  <c r="T41" i="1"/>
  <c r="AA34" i="1"/>
  <c r="P30" i="1"/>
  <c r="E29" i="1"/>
  <c r="Z45" i="1"/>
  <c r="AJ33" i="1"/>
  <c r="E45" i="1"/>
  <c r="G33" i="1"/>
  <c r="N45" i="1"/>
  <c r="E33" i="1"/>
  <c r="AK45" i="1"/>
  <c r="P45" i="1"/>
  <c r="H39" i="1"/>
  <c r="U33" i="1"/>
  <c r="AJ45" i="1"/>
  <c r="Y45" i="1"/>
  <c r="D45" i="1"/>
  <c r="AI39" i="1"/>
  <c r="C39" i="1"/>
  <c r="X38" i="1"/>
  <c r="G38" i="1"/>
  <c r="AG33" i="1"/>
  <c r="T33" i="1"/>
  <c r="B45" i="1"/>
  <c r="B33" i="1"/>
  <c r="AI28" i="1"/>
  <c r="Z28" i="1"/>
  <c r="O28" i="1"/>
  <c r="AH45" i="1"/>
  <c r="X45" i="1"/>
  <c r="M45" i="1"/>
  <c r="AJ43" i="1"/>
  <c r="AD39" i="1"/>
  <c r="AM38" i="1"/>
  <c r="W38" i="1"/>
  <c r="AA37" i="1"/>
  <c r="AF33" i="1"/>
  <c r="Q33" i="1"/>
  <c r="D33" i="1"/>
  <c r="D48" i="1"/>
  <c r="H48" i="1"/>
  <c r="L48" i="1"/>
  <c r="P48" i="1"/>
  <c r="T48" i="1"/>
  <c r="X48" i="1"/>
  <c r="AB48" i="1"/>
  <c r="AF48" i="1"/>
  <c r="AJ48" i="1"/>
  <c r="D44" i="1"/>
  <c r="H44" i="1"/>
  <c r="L44" i="1"/>
  <c r="P44" i="1"/>
  <c r="T44" i="1"/>
  <c r="X44" i="1"/>
  <c r="AB44" i="1"/>
  <c r="AF44" i="1"/>
  <c r="AJ44" i="1"/>
  <c r="D40" i="1"/>
  <c r="H40" i="1"/>
  <c r="L40" i="1"/>
  <c r="P40" i="1"/>
  <c r="T40" i="1"/>
  <c r="X40" i="1"/>
  <c r="AB40" i="1"/>
  <c r="AF40" i="1"/>
  <c r="AJ40" i="1"/>
  <c r="C36" i="1"/>
  <c r="G36" i="1"/>
  <c r="K36" i="1"/>
  <c r="O36" i="1"/>
  <c r="S36" i="1"/>
  <c r="W36" i="1"/>
  <c r="AA36" i="1"/>
  <c r="AE36" i="1"/>
  <c r="AI36" i="1"/>
  <c r="AM36" i="1"/>
  <c r="D36" i="1"/>
  <c r="I36" i="1"/>
  <c r="N36" i="1"/>
  <c r="T36" i="1"/>
  <c r="Y36" i="1"/>
  <c r="AD36" i="1"/>
  <c r="AJ36" i="1"/>
  <c r="C32" i="1"/>
  <c r="G32" i="1"/>
  <c r="K32" i="1"/>
  <c r="O32" i="1"/>
  <c r="S32" i="1"/>
  <c r="W32" i="1"/>
  <c r="AA32" i="1"/>
  <c r="AE32" i="1"/>
  <c r="AI32" i="1"/>
  <c r="AM32" i="1"/>
  <c r="H32" i="1"/>
  <c r="M32" i="1"/>
  <c r="R32" i="1"/>
  <c r="X32" i="1"/>
  <c r="AC32" i="1"/>
  <c r="AH32" i="1"/>
  <c r="AL48" i="1"/>
  <c r="AG48" i="1"/>
  <c r="AA48" i="1"/>
  <c r="V48" i="1"/>
  <c r="Q48" i="1"/>
  <c r="K48" i="1"/>
  <c r="F48" i="1"/>
  <c r="AK44" i="1"/>
  <c r="AE44" i="1"/>
  <c r="Z44" i="1"/>
  <c r="U44" i="1"/>
  <c r="O44" i="1"/>
  <c r="J44" i="1"/>
  <c r="E44" i="1"/>
  <c r="AI40" i="1"/>
  <c r="AD40" i="1"/>
  <c r="Y40" i="1"/>
  <c r="S40" i="1"/>
  <c r="N40" i="1"/>
  <c r="I40" i="1"/>
  <c r="C40" i="1"/>
  <c r="AL36" i="1"/>
  <c r="AF36" i="1"/>
  <c r="X36" i="1"/>
  <c r="Q36" i="1"/>
  <c r="J36" i="1"/>
  <c r="AK32" i="1"/>
  <c r="AD32" i="1"/>
  <c r="V32" i="1"/>
  <c r="P32" i="1"/>
  <c r="I32" i="1"/>
  <c r="E47" i="1"/>
  <c r="I47" i="1"/>
  <c r="M47" i="1"/>
  <c r="Q47" i="1"/>
  <c r="U47" i="1"/>
  <c r="Y47" i="1"/>
  <c r="AC47" i="1"/>
  <c r="AG47" i="1"/>
  <c r="AK47" i="1"/>
  <c r="E43" i="1"/>
  <c r="I43" i="1"/>
  <c r="M43" i="1"/>
  <c r="Q43" i="1"/>
  <c r="U43" i="1"/>
  <c r="Y43" i="1"/>
  <c r="AC43" i="1"/>
  <c r="AG43" i="1"/>
  <c r="AK43" i="1"/>
  <c r="E39" i="1"/>
  <c r="I39" i="1"/>
  <c r="M39" i="1"/>
  <c r="Q39" i="1"/>
  <c r="U39" i="1"/>
  <c r="Y39" i="1"/>
  <c r="AC39" i="1"/>
  <c r="AG39" i="1"/>
  <c r="AK39" i="1"/>
  <c r="D35" i="1"/>
  <c r="H35" i="1"/>
  <c r="L35" i="1"/>
  <c r="P35" i="1"/>
  <c r="T35" i="1"/>
  <c r="X35" i="1"/>
  <c r="AB35" i="1"/>
  <c r="AF35" i="1"/>
  <c r="AJ35" i="1"/>
  <c r="C35" i="1"/>
  <c r="I35" i="1"/>
  <c r="N35" i="1"/>
  <c r="S35" i="1"/>
  <c r="Y35" i="1"/>
  <c r="AD35" i="1"/>
  <c r="AI35" i="1"/>
  <c r="D31" i="1"/>
  <c r="H31" i="1"/>
  <c r="L31" i="1"/>
  <c r="P31" i="1"/>
  <c r="T31" i="1"/>
  <c r="X31" i="1"/>
  <c r="AB31" i="1"/>
  <c r="AF31" i="1"/>
  <c r="AJ31" i="1"/>
  <c r="G31" i="1"/>
  <c r="M31" i="1"/>
  <c r="R31" i="1"/>
  <c r="W31" i="1"/>
  <c r="AC31" i="1"/>
  <c r="AH31" i="1"/>
  <c r="AM31" i="1"/>
  <c r="AK48" i="1"/>
  <c r="AE48" i="1"/>
  <c r="Z48" i="1"/>
  <c r="U48" i="1"/>
  <c r="O48" i="1"/>
  <c r="J48" i="1"/>
  <c r="E48" i="1"/>
  <c r="AJ47" i="1"/>
  <c r="AE47" i="1"/>
  <c r="Z47" i="1"/>
  <c r="T47" i="1"/>
  <c r="O47" i="1"/>
  <c r="J47" i="1"/>
  <c r="D47" i="1"/>
  <c r="AI44" i="1"/>
  <c r="AD44" i="1"/>
  <c r="Y44" i="1"/>
  <c r="S44" i="1"/>
  <c r="N44" i="1"/>
  <c r="I44" i="1"/>
  <c r="C44" i="1"/>
  <c r="AI43" i="1"/>
  <c r="AD43" i="1"/>
  <c r="X43" i="1"/>
  <c r="S43" i="1"/>
  <c r="N43" i="1"/>
  <c r="H43" i="1"/>
  <c r="C43" i="1"/>
  <c r="AM40" i="1"/>
  <c r="AH40" i="1"/>
  <c r="AC40" i="1"/>
  <c r="W40" i="1"/>
  <c r="R40" i="1"/>
  <c r="M40" i="1"/>
  <c r="G40" i="1"/>
  <c r="AM39" i="1"/>
  <c r="AH39" i="1"/>
  <c r="AB39" i="1"/>
  <c r="W39" i="1"/>
  <c r="R39" i="1"/>
  <c r="L39" i="1"/>
  <c r="G39" i="1"/>
  <c r="AK36" i="1"/>
  <c r="AC36" i="1"/>
  <c r="V36" i="1"/>
  <c r="P36" i="1"/>
  <c r="H36" i="1"/>
  <c r="AL35" i="1"/>
  <c r="AE35" i="1"/>
  <c r="W35" i="1"/>
  <c r="Q35" i="1"/>
  <c r="J35" i="1"/>
  <c r="AJ32" i="1"/>
  <c r="AB32" i="1"/>
  <c r="U32" i="1"/>
  <c r="N32" i="1"/>
  <c r="F32" i="1"/>
  <c r="AK31" i="1"/>
  <c r="AD31" i="1"/>
  <c r="V31" i="1"/>
  <c r="O31" i="1"/>
  <c r="I31" i="1"/>
  <c r="F46" i="1"/>
  <c r="J46" i="1"/>
  <c r="N46" i="1"/>
  <c r="R46" i="1"/>
  <c r="V46" i="1"/>
  <c r="Z46" i="1"/>
  <c r="AD46" i="1"/>
  <c r="AH46" i="1"/>
  <c r="AL46" i="1"/>
  <c r="F42" i="1"/>
  <c r="J42" i="1"/>
  <c r="N42" i="1"/>
  <c r="R42" i="1"/>
  <c r="V42" i="1"/>
  <c r="Z42" i="1"/>
  <c r="AD42" i="1"/>
  <c r="AH42" i="1"/>
  <c r="AL42" i="1"/>
  <c r="E38" i="1"/>
  <c r="I38" i="1"/>
  <c r="D38" i="1"/>
  <c r="J38" i="1"/>
  <c r="N38" i="1"/>
  <c r="R38" i="1"/>
  <c r="V38" i="1"/>
  <c r="Z38" i="1"/>
  <c r="AD38" i="1"/>
  <c r="AH38" i="1"/>
  <c r="AL38" i="1"/>
  <c r="E34" i="1"/>
  <c r="I34" i="1"/>
  <c r="M34" i="1"/>
  <c r="Q34" i="1"/>
  <c r="U34" i="1"/>
  <c r="Y34" i="1"/>
  <c r="AC34" i="1"/>
  <c r="AG34" i="1"/>
  <c r="AK34" i="1"/>
  <c r="C34" i="1"/>
  <c r="H34" i="1"/>
  <c r="N34" i="1"/>
  <c r="S34" i="1"/>
  <c r="X34" i="1"/>
  <c r="AD34" i="1"/>
  <c r="AI34" i="1"/>
  <c r="E30" i="1"/>
  <c r="I30" i="1"/>
  <c r="M30" i="1"/>
  <c r="Q30" i="1"/>
  <c r="U30" i="1"/>
  <c r="Y30" i="1"/>
  <c r="AC30" i="1"/>
  <c r="AG30" i="1"/>
  <c r="AK30" i="1"/>
  <c r="G30" i="1"/>
  <c r="L30" i="1"/>
  <c r="R30" i="1"/>
  <c r="W30" i="1"/>
  <c r="AB30" i="1"/>
  <c r="AH30" i="1"/>
  <c r="AM30" i="1"/>
  <c r="B48" i="1"/>
  <c r="B44" i="1"/>
  <c r="B40" i="1"/>
  <c r="B36" i="1"/>
  <c r="B32" i="1"/>
  <c r="AI48" i="1"/>
  <c r="AD48" i="1"/>
  <c r="Y48" i="1"/>
  <c r="S48" i="1"/>
  <c r="N48" i="1"/>
  <c r="I48" i="1"/>
  <c r="C48" i="1"/>
  <c r="AI47" i="1"/>
  <c r="AD47" i="1"/>
  <c r="X47" i="1"/>
  <c r="S47" i="1"/>
  <c r="N47" i="1"/>
  <c r="H47" i="1"/>
  <c r="C47" i="1"/>
  <c r="AI46" i="1"/>
  <c r="AC46" i="1"/>
  <c r="X46" i="1"/>
  <c r="S46" i="1"/>
  <c r="M46" i="1"/>
  <c r="H46" i="1"/>
  <c r="C46" i="1"/>
  <c r="AM44" i="1"/>
  <c r="AH44" i="1"/>
  <c r="AC44" i="1"/>
  <c r="W44" i="1"/>
  <c r="R44" i="1"/>
  <c r="M44" i="1"/>
  <c r="G44" i="1"/>
  <c r="AM43" i="1"/>
  <c r="AH43" i="1"/>
  <c r="AB43" i="1"/>
  <c r="W43" i="1"/>
  <c r="R43" i="1"/>
  <c r="L43" i="1"/>
  <c r="G43" i="1"/>
  <c r="AM42" i="1"/>
  <c r="AG42" i="1"/>
  <c r="AB42" i="1"/>
  <c r="W42" i="1"/>
  <c r="Q42" i="1"/>
  <c r="L42" i="1"/>
  <c r="G42" i="1"/>
  <c r="AL40" i="1"/>
  <c r="AG40" i="1"/>
  <c r="AA40" i="1"/>
  <c r="V40" i="1"/>
  <c r="Q40" i="1"/>
  <c r="K40" i="1"/>
  <c r="F40" i="1"/>
  <c r="AL39" i="1"/>
  <c r="AF39" i="1"/>
  <c r="AA39" i="1"/>
  <c r="V39" i="1"/>
  <c r="P39" i="1"/>
  <c r="K39" i="1"/>
  <c r="F39" i="1"/>
  <c r="AK38" i="1"/>
  <c r="AF38" i="1"/>
  <c r="AA38" i="1"/>
  <c r="U38" i="1"/>
  <c r="P38" i="1"/>
  <c r="K38" i="1"/>
  <c r="C38" i="1"/>
  <c r="AH36" i="1"/>
  <c r="AB36" i="1"/>
  <c r="U36" i="1"/>
  <c r="M36" i="1"/>
  <c r="F36" i="1"/>
  <c r="AK35" i="1"/>
  <c r="AC35" i="1"/>
  <c r="V35" i="1"/>
  <c r="O35" i="1"/>
  <c r="G35" i="1"/>
  <c r="AL34" i="1"/>
  <c r="AE34" i="1"/>
  <c r="W34" i="1"/>
  <c r="P34" i="1"/>
  <c r="J34" i="1"/>
  <c r="AG32" i="1"/>
  <c r="Z32" i="1"/>
  <c r="T32" i="1"/>
  <c r="L32" i="1"/>
  <c r="E32" i="1"/>
  <c r="AI31" i="1"/>
  <c r="AA31" i="1"/>
  <c r="U31" i="1"/>
  <c r="N31" i="1"/>
  <c r="F31" i="1"/>
  <c r="AJ30" i="1"/>
  <c r="AD30" i="1"/>
  <c r="V30" i="1"/>
  <c r="O30" i="1"/>
  <c r="H30" i="1"/>
  <c r="D28" i="1"/>
  <c r="H28" i="1"/>
  <c r="L28" i="1"/>
  <c r="P28" i="1"/>
  <c r="T28" i="1"/>
  <c r="X28" i="1"/>
  <c r="AB28" i="1"/>
  <c r="C45" i="1"/>
  <c r="G45" i="1"/>
  <c r="K45" i="1"/>
  <c r="O45" i="1"/>
  <c r="S45" i="1"/>
  <c r="W45" i="1"/>
  <c r="AA45" i="1"/>
  <c r="AE45" i="1"/>
  <c r="AI45" i="1"/>
  <c r="AM45" i="1"/>
  <c r="C41" i="1"/>
  <c r="G41" i="1"/>
  <c r="K41" i="1"/>
  <c r="O41" i="1"/>
  <c r="S41" i="1"/>
  <c r="W41" i="1"/>
  <c r="AA41" i="1"/>
  <c r="AE41" i="1"/>
  <c r="AI41" i="1"/>
  <c r="AM41" i="1"/>
  <c r="F37" i="1"/>
  <c r="J37" i="1"/>
  <c r="N37" i="1"/>
  <c r="R37" i="1"/>
  <c r="V37" i="1"/>
  <c r="Z37" i="1"/>
  <c r="AD37" i="1"/>
  <c r="AH37" i="1"/>
  <c r="AL37" i="1"/>
  <c r="D37" i="1"/>
  <c r="I37" i="1"/>
  <c r="O37" i="1"/>
  <c r="T37" i="1"/>
  <c r="Y37" i="1"/>
  <c r="AE37" i="1"/>
  <c r="AJ37" i="1"/>
  <c r="F33" i="1"/>
  <c r="J33" i="1"/>
  <c r="N33" i="1"/>
  <c r="R33" i="1"/>
  <c r="V33" i="1"/>
  <c r="Z33" i="1"/>
  <c r="AD33" i="1"/>
  <c r="AH33" i="1"/>
  <c r="AL33" i="1"/>
  <c r="C33" i="1"/>
  <c r="H33" i="1"/>
  <c r="M33" i="1"/>
  <c r="S33" i="1"/>
  <c r="X33" i="1"/>
  <c r="AC33" i="1"/>
  <c r="AI33" i="1"/>
  <c r="F29" i="1"/>
  <c r="J29" i="1"/>
  <c r="N29" i="1"/>
  <c r="R29" i="1"/>
  <c r="V29" i="1"/>
  <c r="Z29" i="1"/>
  <c r="AD29" i="1"/>
  <c r="AH29" i="1"/>
  <c r="AL29" i="1"/>
  <c r="G29" i="1"/>
  <c r="L29" i="1"/>
  <c r="Q29" i="1"/>
  <c r="W29" i="1"/>
  <c r="AB29" i="1"/>
  <c r="AG29" i="1"/>
  <c r="AM29" i="1"/>
  <c r="B47" i="1"/>
  <c r="B43" i="1"/>
  <c r="B39" i="1"/>
  <c r="B35" i="1"/>
  <c r="B31" i="1"/>
  <c r="AL28" i="1"/>
  <c r="AH28" i="1"/>
  <c r="AD28" i="1"/>
  <c r="Y28" i="1"/>
  <c r="S28" i="1"/>
  <c r="N28" i="1"/>
  <c r="I28" i="1"/>
  <c r="AM48" i="1"/>
  <c r="AH48" i="1"/>
  <c r="AC48" i="1"/>
  <c r="W48" i="1"/>
  <c r="R48" i="1"/>
  <c r="M48" i="1"/>
  <c r="G48" i="1"/>
  <c r="AM47" i="1"/>
  <c r="AH47" i="1"/>
  <c r="AB47" i="1"/>
  <c r="W47" i="1"/>
  <c r="R47" i="1"/>
  <c r="L47" i="1"/>
  <c r="G47" i="1"/>
  <c r="AM46" i="1"/>
  <c r="AG46" i="1"/>
  <c r="AB46" i="1"/>
  <c r="W46" i="1"/>
  <c r="Q46" i="1"/>
  <c r="L46" i="1"/>
  <c r="G46" i="1"/>
  <c r="AL45" i="1"/>
  <c r="AG45" i="1"/>
  <c r="AB45" i="1"/>
  <c r="V45" i="1"/>
  <c r="Q45" i="1"/>
  <c r="L45" i="1"/>
  <c r="F45" i="1"/>
  <c r="AL44" i="1"/>
  <c r="AG44" i="1"/>
  <c r="AA44" i="1"/>
  <c r="V44" i="1"/>
  <c r="Q44" i="1"/>
  <c r="K44" i="1"/>
  <c r="F44" i="1"/>
  <c r="AL43" i="1"/>
  <c r="AF43" i="1"/>
  <c r="AA43" i="1"/>
  <c r="V43" i="1"/>
  <c r="P43" i="1"/>
  <c r="K43" i="1"/>
  <c r="F43" i="1"/>
  <c r="AK42" i="1"/>
  <c r="AF42" i="1"/>
  <c r="AA42" i="1"/>
  <c r="U42" i="1"/>
  <c r="P42" i="1"/>
  <c r="K42" i="1"/>
  <c r="E42" i="1"/>
  <c r="AK41" i="1"/>
  <c r="AF41" i="1"/>
  <c r="Z41" i="1"/>
  <c r="U41" i="1"/>
  <c r="P41" i="1"/>
  <c r="J41" i="1"/>
  <c r="E41" i="1"/>
  <c r="AK40" i="1"/>
  <c r="AE40" i="1"/>
  <c r="Z40" i="1"/>
  <c r="U40" i="1"/>
  <c r="O40" i="1"/>
  <c r="J40" i="1"/>
  <c r="E40" i="1"/>
  <c r="AJ39" i="1"/>
  <c r="AE39" i="1"/>
  <c r="Z39" i="1"/>
  <c r="T39" i="1"/>
  <c r="O39" i="1"/>
  <c r="J39" i="1"/>
  <c r="D39" i="1"/>
  <c r="AJ38" i="1"/>
  <c r="AE38" i="1"/>
  <c r="Y38" i="1"/>
  <c r="T38" i="1"/>
  <c r="O38" i="1"/>
  <c r="H38" i="1"/>
  <c r="AM37" i="1"/>
  <c r="AF37" i="1"/>
  <c r="X37" i="1"/>
  <c r="Q37" i="1"/>
  <c r="K37" i="1"/>
  <c r="C37" i="1"/>
  <c r="AG36" i="1"/>
  <c r="Z36" i="1"/>
  <c r="R36" i="1"/>
  <c r="L36" i="1"/>
  <c r="E36" i="1"/>
  <c r="AH35" i="1"/>
  <c r="AA35" i="1"/>
  <c r="U35" i="1"/>
  <c r="M35" i="1"/>
  <c r="F35" i="1"/>
  <c r="AJ34" i="1"/>
  <c r="AB34" i="1"/>
  <c r="V34" i="1"/>
  <c r="O34" i="1"/>
  <c r="G34" i="1"/>
  <c r="AK33" i="1"/>
  <c r="AE33" i="1"/>
  <c r="W33" i="1"/>
  <c r="P33" i="1"/>
  <c r="I33" i="1"/>
  <c r="AL32" i="1"/>
  <c r="AF32" i="1"/>
  <c r="Y32" i="1"/>
  <c r="Q32" i="1"/>
  <c r="J32" i="1"/>
  <c r="D32" i="1"/>
  <c r="AG31" i="1"/>
  <c r="Z31" i="1"/>
  <c r="S31" i="1"/>
  <c r="K31" i="1"/>
  <c r="E31" i="1"/>
  <c r="AI30" i="1"/>
  <c r="AA30" i="1"/>
  <c r="T30" i="1"/>
  <c r="N30" i="1"/>
  <c r="F30" i="1"/>
  <c r="AJ29" i="1"/>
  <c r="AC29" i="1"/>
  <c r="U29" i="1"/>
  <c r="O29" i="1"/>
  <c r="H29" i="1"/>
</calcChain>
</file>

<file path=xl/sharedStrings.xml><?xml version="1.0" encoding="utf-8"?>
<sst xmlns="http://schemas.openxmlformats.org/spreadsheetml/2006/main" count="130" uniqueCount="47">
  <si>
    <t>AZ Agriculture, sylviculture et</t>
  </si>
  <si>
    <t>BZ Industries extractives</t>
  </si>
  <si>
    <t>CA Industries agro-alimentaires</t>
  </si>
  <si>
    <t>CB Habillement, textile et cuir</t>
  </si>
  <si>
    <t>CC Bois et papier</t>
  </si>
  <si>
    <t>CD Cokéfaction et raffinage</t>
  </si>
  <si>
    <t>CE Industrie chimique</t>
  </si>
  <si>
    <t>CF Industrie pharmaceutique</t>
  </si>
  <si>
    <t>CG Industrie des plastiques et a</t>
  </si>
  <si>
    <t>CH Métallurgie et fabrication de</t>
  </si>
  <si>
    <t>CI Fabrication de produits infor</t>
  </si>
  <si>
    <t>CJ Fabrication d'équipements éle</t>
  </si>
  <si>
    <t>CK Fabrication de machines et éq</t>
  </si>
  <si>
    <t>CL Fabrication de matériels de t</t>
  </si>
  <si>
    <t>CM Industrie du meuble et divers</t>
  </si>
  <si>
    <t>DZ Production et distribution d'</t>
  </si>
  <si>
    <t>EZ Production et distribution d'</t>
  </si>
  <si>
    <t>FZ Construction</t>
  </si>
  <si>
    <t>GZ Commerce, réparation d'automo</t>
  </si>
  <si>
    <t>HZ Transports et entreposage</t>
  </si>
  <si>
    <t>IZ Hébergement et restauration</t>
  </si>
  <si>
    <t>JA Edition et audiovisuel</t>
  </si>
  <si>
    <t>JB Télécommunications</t>
  </si>
  <si>
    <t>JC Activités informatiques</t>
  </si>
  <si>
    <t>KZ Activités financières et d'as</t>
  </si>
  <si>
    <t>LZ Activités immobilières</t>
  </si>
  <si>
    <t>MA Activités juridiques, de cons</t>
  </si>
  <si>
    <t>MB Recherche et développement</t>
  </si>
  <si>
    <t>MC autres activités scientifique</t>
  </si>
  <si>
    <t>NZ Activités de services adminis</t>
  </si>
  <si>
    <t>OZ Administration publique</t>
  </si>
  <si>
    <t>PZ Education</t>
  </si>
  <si>
    <t>QA Activités pour la santé humai</t>
  </si>
  <si>
    <t>QB Action sociale et hébergement</t>
  </si>
  <si>
    <t>RZ Arts, spectacles et activités</t>
  </si>
  <si>
    <t>SZ autres activités de services</t>
  </si>
  <si>
    <t>Non classé ailleurs</t>
  </si>
  <si>
    <t>Total CDD moins d'un mois</t>
  </si>
  <si>
    <t>année</t>
  </si>
  <si>
    <t xml:space="preserve"> CDD de moins d'un mois par secteur d'activité (en niveaux)</t>
  </si>
  <si>
    <t>CDD de moins d'un mois par secteur d'activité (en % du total)</t>
  </si>
  <si>
    <t xml:space="preserve"> CDD de moins d'un mois par secteur d'activité (en evolutions annuelles)</t>
  </si>
  <si>
    <t>Aide à domicile</t>
  </si>
  <si>
    <t>% du secteur QB</t>
  </si>
  <si>
    <t xml:space="preserve"> GA aide à domicile (en %)</t>
  </si>
  <si>
    <t>Total global CDD moins d'un mois</t>
  </si>
  <si>
    <t xml:space="preserve">part des CDD courts aides à domicile dans l'ensemble des cdd courts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</si>
</sst>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yyyy"/>
    <numFmt numFmtId="165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3" fontId="0" fillId="0" borderId="0" xfId="0" applyNumberFormat="1"/>
    <xf numFmtId="0" fontId="0" fillId="0" borderId="0" xfId="0" applyAlignment="1">
      <alignment wrapText="1"/>
    </xf>
    <xf numFmtId="3" fontId="0" fillId="0" borderId="0" xfId="0" applyNumberFormat="1" applyAlignment="1"/>
    <xf numFmtId="0" fontId="1" fillId="0" borderId="0" xfId="0" applyFont="1"/>
    <xf numFmtId="3" fontId="1" fillId="0" borderId="0" xfId="0" applyNumberFormat="1" applyFont="1"/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wrapText="1"/>
    </xf>
    <xf numFmtId="0" fontId="1" fillId="2" borderId="0" xfId="0" applyFont="1" applyFill="1" applyAlignment="1">
      <alignment wrapText="1"/>
    </xf>
    <xf numFmtId="164" fontId="0" fillId="2" borderId="0" xfId="0" applyNumberFormat="1" applyFill="1"/>
    <xf numFmtId="165" fontId="0" fillId="0" borderId="0" xfId="0" applyNumberFormat="1" applyAlignment="1"/>
    <xf numFmtId="165" fontId="0" fillId="0" borderId="0" xfId="0" applyNumberFormat="1"/>
    <xf numFmtId="0" fontId="0" fillId="3" borderId="0" xfId="0" applyFill="1" applyAlignment="1">
      <alignment wrapText="1"/>
    </xf>
    <xf numFmtId="165" fontId="0" fillId="3" borderId="0" xfId="0" applyNumberFormat="1" applyFill="1" applyAlignment="1"/>
    <xf numFmtId="3" fontId="0" fillId="3" borderId="0" xfId="0" applyNumberFormat="1" applyFill="1"/>
    <xf numFmtId="165" fontId="0" fillId="3" borderId="0" xfId="0" applyNumberFormat="1" applyFill="1"/>
    <xf numFmtId="0" fontId="2" fillId="3" borderId="0" xfId="0" applyFont="1" applyFill="1" applyAlignment="1">
      <alignment wrapText="1" shrinkToFit="1"/>
    </xf>
    <xf numFmtId="2" fontId="0" fillId="3" borderId="0" xfId="0" applyNumberFormat="1" applyFill="1"/>
    <xf numFmtId="0" fontId="1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aide_dom!$C$2</c:f>
              <c:strCache>
                <c:ptCount val="1"/>
                <c:pt idx="0">
                  <c:v>Aide à domicile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aide_dom!$A$3:$A$23</c:f>
              <c:numCache>
                <c:formatCode>[$-409]yyyy</c:formatCode>
                <c:ptCount val="21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42736</c:v>
                </c:pt>
                <c:pt idx="18">
                  <c:v>43101</c:v>
                </c:pt>
                <c:pt idx="19">
                  <c:v>43466</c:v>
                </c:pt>
                <c:pt idx="20">
                  <c:v>43831</c:v>
                </c:pt>
              </c:numCache>
            </c:numRef>
          </c:cat>
          <c:val>
            <c:numRef>
              <c:f>aide_dom!$C$3:$C$23</c:f>
              <c:numCache>
                <c:formatCode>#,##0</c:formatCode>
                <c:ptCount val="21"/>
                <c:pt idx="0">
                  <c:v>33904.599195480347</c:v>
                </c:pt>
                <c:pt idx="1">
                  <c:v>35922</c:v>
                </c:pt>
                <c:pt idx="2">
                  <c:v>36578</c:v>
                </c:pt>
                <c:pt idx="3">
                  <c:v>39782</c:v>
                </c:pt>
                <c:pt idx="4">
                  <c:v>43751</c:v>
                </c:pt>
                <c:pt idx="5">
                  <c:v>50668</c:v>
                </c:pt>
                <c:pt idx="6">
                  <c:v>63076</c:v>
                </c:pt>
                <c:pt idx="7">
                  <c:v>82476</c:v>
                </c:pt>
                <c:pt idx="8">
                  <c:v>95387</c:v>
                </c:pt>
                <c:pt idx="9">
                  <c:v>109832</c:v>
                </c:pt>
                <c:pt idx="10">
                  <c:v>117127</c:v>
                </c:pt>
                <c:pt idx="11">
                  <c:v>130604</c:v>
                </c:pt>
                <c:pt idx="12">
                  <c:v>135045</c:v>
                </c:pt>
                <c:pt idx="13">
                  <c:v>145978</c:v>
                </c:pt>
                <c:pt idx="14">
                  <c:v>160689</c:v>
                </c:pt>
                <c:pt idx="15">
                  <c:v>166192</c:v>
                </c:pt>
                <c:pt idx="16">
                  <c:v>176677</c:v>
                </c:pt>
                <c:pt idx="17">
                  <c:v>180175</c:v>
                </c:pt>
                <c:pt idx="18">
                  <c:v>181815</c:v>
                </c:pt>
                <c:pt idx="19">
                  <c:v>175478</c:v>
                </c:pt>
                <c:pt idx="20">
                  <c:v>146282.78233623505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F5-4BDE-B265-CCFE3C48BB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4684064"/>
        <c:axId val="618770640"/>
      </c:lineChart>
      <c:lineChart>
        <c:grouping val="standard"/>
        <c:varyColors val="0"/>
        <c:ser>
          <c:idx val="1"/>
          <c:order val="1"/>
          <c:tx>
            <c:strRef>
              <c:f>aide_dom!$H$2</c:f>
              <c:strCache>
                <c:ptCount val="1"/>
                <c:pt idx="0">
                  <c:v>part des CDD courts aides à domicile dans l'ensemble des cdd courts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aide_dom!$A$3:$A$23</c:f>
              <c:numCache>
                <c:formatCode>[$-409]yyyy</c:formatCode>
                <c:ptCount val="21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42736</c:v>
                </c:pt>
                <c:pt idx="18">
                  <c:v>43101</c:v>
                </c:pt>
                <c:pt idx="19">
                  <c:v>43466</c:v>
                </c:pt>
                <c:pt idx="20">
                  <c:v>43831</c:v>
                </c:pt>
              </c:numCache>
            </c:numRef>
          </c:cat>
          <c:val>
            <c:numRef>
              <c:f>aide_dom!$H$3:$H$23</c:f>
              <c:numCache>
                <c:formatCode>0.00</c:formatCode>
                <c:ptCount val="21"/>
                <c:pt idx="0">
                  <c:v>0.51258558293077161</c:v>
                </c:pt>
                <c:pt idx="1">
                  <c:v>0.5388044337296195</c:v>
                </c:pt>
                <c:pt idx="2">
                  <c:v>0.53439536461913484</c:v>
                </c:pt>
                <c:pt idx="3">
                  <c:v>0.5585209401829998</c:v>
                </c:pt>
                <c:pt idx="4">
                  <c:v>0.53845250686680479</c:v>
                </c:pt>
                <c:pt idx="5">
                  <c:v>0.55626782800622088</c:v>
                </c:pt>
                <c:pt idx="6">
                  <c:v>0.63429862517009894</c:v>
                </c:pt>
                <c:pt idx="7">
                  <c:v>0.74590163786166175</c:v>
                </c:pt>
                <c:pt idx="8">
                  <c:v>0.83819550050869762</c:v>
                </c:pt>
                <c:pt idx="9">
                  <c:v>0.95916291744397653</c:v>
                </c:pt>
                <c:pt idx="10">
                  <c:v>0.94221658327572211</c:v>
                </c:pt>
                <c:pt idx="11">
                  <c:v>0.98536260761512584</c:v>
                </c:pt>
                <c:pt idx="12">
                  <c:v>0.95927364988333785</c:v>
                </c:pt>
                <c:pt idx="13">
                  <c:v>0.97516840389706638</c:v>
                </c:pt>
                <c:pt idx="14">
                  <c:v>1.015821218398812</c:v>
                </c:pt>
                <c:pt idx="15">
                  <c:v>1.0142631054349787</c:v>
                </c:pt>
                <c:pt idx="16">
                  <c:v>1.0368522490386742</c:v>
                </c:pt>
                <c:pt idx="17">
                  <c:v>1.0323677292992293</c:v>
                </c:pt>
                <c:pt idx="18">
                  <c:v>1.0295586943871822</c:v>
                </c:pt>
                <c:pt idx="19">
                  <c:v>0.97524544531065993</c:v>
                </c:pt>
                <c:pt idx="20">
                  <c:v>1.1997149733541306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F5-4BDE-B265-CCFE3C48BB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6211711"/>
        <c:axId val="1234734463"/>
      </c:lineChart>
      <c:dateAx>
        <c:axId val="674684064"/>
        <c:scaling>
          <c:orientation val="minMax"/>
        </c:scaling>
        <c:delete val="0"/>
        <c:axPos val="b"/>
        <c:numFmt formatCode="[$-409]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8770640"/>
        <c:crosses val="autoZero"/>
        <c:auto val="1"/>
        <c:lblOffset val="100"/>
        <c:baseTimeUnit val="years"/>
      </c:dateAx>
      <c:valAx>
        <c:axId val="618770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74684064"/>
        <c:crosses val="autoZero"/>
        <c:crossBetween val="midCat"/>
      </c:valAx>
      <c:valAx>
        <c:axId val="1234734463"/>
        <c:scaling>
          <c:orientation val="minMax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36211711"/>
        <c:crosses val="max"/>
        <c:crossBetween val="between"/>
      </c:valAx>
      <c:dateAx>
        <c:axId val="1236211711"/>
        <c:scaling>
          <c:orientation val="minMax"/>
        </c:scaling>
        <c:delete val="1"/>
        <c:axPos val="b"/>
        <c:numFmt formatCode="[$-409]yyyy" sourceLinked="1"/>
        <c:majorTickMark val="out"/>
        <c:minorTickMark val="none"/>
        <c:tickLblPos val="nextTo"/>
        <c:crossAx val="1234734463"/>
        <c:auto val="1"/>
        <c:lblOffset val="100"/>
        <c:baseTimeUnit val="years"/>
      </c:date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219075</xdr:colOff>
      <xdr:row>1</xdr:row>
      <xdr:rowOff>385762</xdr:rowOff>
    </xdr:from>
    <xdr:to>
      <xdr:col>14</xdr:col>
      <xdr:colOff>219075</xdr:colOff>
      <xdr:row>14</xdr:row>
      <xdr:rowOff>80962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4434C088-6888-4877-B5D7-8B2231D55A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8E309-AA99-4777-9551-9AB676CD2682}">
  <dimension ref="A1:BX74"/>
  <sheetViews>
    <sheetView zoomScale="118" workbookViewId="0">
      <pane xSplit="1" ySplit="2" topLeftCell="AE3" activePane="bottomRight" state="frozen"/>
      <selection pane="topRight" activeCell="B1" sqref="B1"/>
      <selection pane="bottomLeft" activeCell="A2" sqref="A2"/>
      <selection pane="bottomRight" activeCell="AM2" sqref="AM2"/>
    </sheetView>
  </sheetViews>
  <sheetFormatPr baseColWidth="10" defaultRowHeight="15" x14ac:dyDescent="0.25"/>
  <cols>
    <col min="1" max="1" width="15.42578125" bestFit="1" customWidth="1"/>
    <col min="2" max="2" width="15.42578125" customWidth="1"/>
    <col min="3" max="3" width="13.42578125" customWidth="1"/>
    <col min="4" max="4" width="12.7109375" customWidth="1"/>
    <col min="5" max="5" width="14.85546875" customWidth="1"/>
    <col min="6" max="6" width="11.42578125" customWidth="1"/>
    <col min="7" max="8" width="13.42578125" customWidth="1"/>
    <col min="9" max="9" width="8" customWidth="1"/>
    <col min="10" max="10" width="11.7109375" customWidth="1"/>
    <col min="11" max="11" width="15.85546875" customWidth="1"/>
    <col min="12" max="12" width="17.42578125" customWidth="1"/>
    <col min="13" max="13" width="10.7109375" customWidth="1"/>
    <col min="14" max="14" width="17.140625" customWidth="1"/>
    <col min="15" max="15" width="16.140625" customWidth="1"/>
    <col min="16" max="16" width="15.42578125" customWidth="1"/>
    <col min="17" max="17" width="13.140625" customWidth="1"/>
    <col min="18" max="18" width="14.85546875" customWidth="1"/>
    <col min="19" max="19" width="11.42578125" customWidth="1"/>
    <col min="20" max="20" width="10.85546875" customWidth="1"/>
    <col min="21" max="21" width="20.28515625" customWidth="1"/>
    <col min="22" max="22" width="18.42578125" customWidth="1"/>
    <col min="23" max="23" width="16.85546875" customWidth="1"/>
    <col min="24" max="24" width="16.42578125" customWidth="1"/>
    <col min="25" max="25" width="12.85546875" customWidth="1"/>
    <col min="26" max="26" width="12.42578125" customWidth="1"/>
    <col min="27" max="27" width="12.85546875" customWidth="1"/>
    <col min="28" max="28" width="17.7109375" customWidth="1"/>
    <col min="29" max="29" width="16.42578125" customWidth="1"/>
    <col min="30" max="30" width="18.42578125" customWidth="1"/>
    <col min="31" max="31" width="16.28515625" customWidth="1"/>
    <col min="32" max="32" width="12" bestFit="1" customWidth="1"/>
    <col min="33" max="33" width="16.42578125" customWidth="1"/>
    <col min="34" max="34" width="12.42578125" bestFit="1" customWidth="1"/>
    <col min="35" max="35" width="17.28515625" customWidth="1"/>
    <col min="36" max="36" width="15" customWidth="1"/>
    <col min="37" max="37" width="15.7109375" customWidth="1"/>
    <col min="38" max="38" width="15.28515625" customWidth="1"/>
    <col min="39" max="39" width="11.42578125" style="4"/>
  </cols>
  <sheetData>
    <row r="1" spans="1:76" x14ac:dyDescent="0.25">
      <c r="A1" s="6"/>
      <c r="B1" s="19" t="s">
        <v>39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7"/>
      <c r="AN1" s="19" t="s">
        <v>39</v>
      </c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</row>
    <row r="2" spans="1:76" s="2" customFormat="1" ht="90" x14ac:dyDescent="0.25">
      <c r="A2" s="8" t="s">
        <v>38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11</v>
      </c>
      <c r="N2" s="8" t="s">
        <v>12</v>
      </c>
      <c r="O2" s="8" t="s">
        <v>13</v>
      </c>
      <c r="P2" s="8" t="s">
        <v>14</v>
      </c>
      <c r="Q2" s="8" t="s">
        <v>15</v>
      </c>
      <c r="R2" s="8" t="s">
        <v>16</v>
      </c>
      <c r="S2" s="8" t="s">
        <v>17</v>
      </c>
      <c r="T2" s="8" t="s">
        <v>18</v>
      </c>
      <c r="U2" s="8" t="s">
        <v>19</v>
      </c>
      <c r="V2" s="8" t="s">
        <v>20</v>
      </c>
      <c r="W2" s="8" t="s">
        <v>21</v>
      </c>
      <c r="X2" s="8" t="s">
        <v>22</v>
      </c>
      <c r="Y2" s="8" t="s">
        <v>23</v>
      </c>
      <c r="Z2" s="8" t="s">
        <v>24</v>
      </c>
      <c r="AA2" s="8" t="s">
        <v>25</v>
      </c>
      <c r="AB2" s="8" t="s">
        <v>26</v>
      </c>
      <c r="AC2" s="8" t="s">
        <v>27</v>
      </c>
      <c r="AD2" s="8" t="s">
        <v>28</v>
      </c>
      <c r="AE2" s="8" t="s">
        <v>29</v>
      </c>
      <c r="AF2" s="8" t="s">
        <v>36</v>
      </c>
      <c r="AG2" s="8" t="s">
        <v>30</v>
      </c>
      <c r="AH2" s="8" t="s">
        <v>31</v>
      </c>
      <c r="AI2" s="8" t="s">
        <v>32</v>
      </c>
      <c r="AJ2" s="13" t="s">
        <v>33</v>
      </c>
      <c r="AK2" s="8" t="s">
        <v>34</v>
      </c>
      <c r="AL2" s="8" t="s">
        <v>35</v>
      </c>
      <c r="AM2" s="9" t="s">
        <v>37</v>
      </c>
    </row>
    <row r="3" spans="1:76" x14ac:dyDescent="0.25">
      <c r="A3" s="10">
        <v>36526</v>
      </c>
      <c r="B3" s="3">
        <v>2128</v>
      </c>
      <c r="C3">
        <v>988</v>
      </c>
      <c r="D3" s="1">
        <v>99387</v>
      </c>
      <c r="E3" s="1">
        <v>19973</v>
      </c>
      <c r="F3" s="1">
        <v>29317</v>
      </c>
      <c r="G3">
        <v>346</v>
      </c>
      <c r="H3" s="1">
        <v>10040</v>
      </c>
      <c r="I3" s="1">
        <v>5253</v>
      </c>
      <c r="J3" s="1">
        <v>25150</v>
      </c>
      <c r="K3" s="1">
        <v>24656</v>
      </c>
      <c r="L3" s="1">
        <v>6514</v>
      </c>
      <c r="M3" s="1">
        <v>5934</v>
      </c>
      <c r="N3" s="1">
        <v>9487</v>
      </c>
      <c r="O3" s="1">
        <v>9734</v>
      </c>
      <c r="P3" s="1">
        <v>23473</v>
      </c>
      <c r="Q3" s="1">
        <v>5225</v>
      </c>
      <c r="R3" s="1">
        <v>9603</v>
      </c>
      <c r="S3" s="1">
        <v>81699</v>
      </c>
      <c r="T3" s="1">
        <v>546812</v>
      </c>
      <c r="U3" s="1">
        <v>562536</v>
      </c>
      <c r="V3" s="1">
        <v>1046250</v>
      </c>
      <c r="W3" s="1">
        <v>731056</v>
      </c>
      <c r="X3" s="1">
        <v>11746</v>
      </c>
      <c r="Y3" s="1">
        <v>20098</v>
      </c>
      <c r="Z3" s="1">
        <v>87840</v>
      </c>
      <c r="AA3" s="1">
        <v>58191</v>
      </c>
      <c r="AB3" s="1">
        <v>110810</v>
      </c>
      <c r="AC3" s="1">
        <v>4218</v>
      </c>
      <c r="AD3" s="1">
        <v>249290</v>
      </c>
      <c r="AE3" s="1">
        <v>932947</v>
      </c>
      <c r="AF3" s="1">
        <v>4225</v>
      </c>
      <c r="AG3" s="1">
        <v>139310</v>
      </c>
      <c r="AH3" s="1">
        <v>83938</v>
      </c>
      <c r="AI3" s="1">
        <v>207977</v>
      </c>
      <c r="AJ3" s="15">
        <v>348247</v>
      </c>
      <c r="AK3" s="1">
        <v>794429</v>
      </c>
      <c r="AL3" s="1">
        <v>305600</v>
      </c>
      <c r="AM3" s="5">
        <f>SUM(B3:AL3)</f>
        <v>6614427</v>
      </c>
    </row>
    <row r="4" spans="1:76" x14ac:dyDescent="0.25">
      <c r="A4" s="10">
        <v>36892</v>
      </c>
      <c r="B4" s="1">
        <v>4336</v>
      </c>
      <c r="C4">
        <v>822</v>
      </c>
      <c r="D4" s="1">
        <v>87401</v>
      </c>
      <c r="E4" s="1">
        <v>17111</v>
      </c>
      <c r="F4" s="1">
        <v>32887</v>
      </c>
      <c r="G4">
        <v>242</v>
      </c>
      <c r="H4" s="1">
        <v>9089</v>
      </c>
      <c r="I4" s="1">
        <v>4092</v>
      </c>
      <c r="J4" s="1">
        <v>16512</v>
      </c>
      <c r="K4" s="1">
        <v>20774</v>
      </c>
      <c r="L4" s="1">
        <v>4511</v>
      </c>
      <c r="M4" s="1">
        <v>3615</v>
      </c>
      <c r="N4" s="1">
        <v>7467</v>
      </c>
      <c r="O4" s="1">
        <v>7772</v>
      </c>
      <c r="P4" s="1">
        <v>21222</v>
      </c>
      <c r="Q4" s="1">
        <v>4754</v>
      </c>
      <c r="R4" s="1">
        <v>10067</v>
      </c>
      <c r="S4" s="1">
        <v>72402</v>
      </c>
      <c r="T4" s="1">
        <v>558618</v>
      </c>
      <c r="U4" s="1">
        <v>544260</v>
      </c>
      <c r="V4" s="1">
        <v>1046594</v>
      </c>
      <c r="W4" s="1">
        <v>745450</v>
      </c>
      <c r="X4" s="1">
        <v>9787</v>
      </c>
      <c r="Y4" s="1">
        <v>17728</v>
      </c>
      <c r="Z4" s="1">
        <v>90577</v>
      </c>
      <c r="AA4" s="1">
        <v>51078</v>
      </c>
      <c r="AB4" s="1">
        <v>101282</v>
      </c>
      <c r="AC4" s="1">
        <v>4387</v>
      </c>
      <c r="AD4" s="1">
        <v>250282</v>
      </c>
      <c r="AE4" s="1">
        <v>882667</v>
      </c>
      <c r="AF4" s="1">
        <v>3533</v>
      </c>
      <c r="AG4" s="1">
        <v>154949</v>
      </c>
      <c r="AH4" s="1">
        <v>91473</v>
      </c>
      <c r="AI4" s="1">
        <v>222339</v>
      </c>
      <c r="AJ4" s="15">
        <v>378157</v>
      </c>
      <c r="AK4" s="1">
        <v>865824</v>
      </c>
      <c r="AL4" s="1">
        <v>322922</v>
      </c>
      <c r="AM4" s="5">
        <f t="shared" ref="AM4:AM23" si="0">SUM(B4:AL4)</f>
        <v>6666983</v>
      </c>
    </row>
    <row r="5" spans="1:76" x14ac:dyDescent="0.25">
      <c r="A5" s="10">
        <v>37257</v>
      </c>
      <c r="B5" s="1">
        <v>3998</v>
      </c>
      <c r="C5">
        <v>752</v>
      </c>
      <c r="D5" s="1">
        <v>85601</v>
      </c>
      <c r="E5" s="1">
        <v>16099</v>
      </c>
      <c r="F5" s="1">
        <v>30245</v>
      </c>
      <c r="G5">
        <v>153</v>
      </c>
      <c r="H5" s="1">
        <v>7333</v>
      </c>
      <c r="I5" s="1">
        <v>2913</v>
      </c>
      <c r="J5" s="1">
        <v>12382</v>
      </c>
      <c r="K5" s="1">
        <v>16429</v>
      </c>
      <c r="L5" s="1">
        <v>3558</v>
      </c>
      <c r="M5" s="1">
        <v>2920</v>
      </c>
      <c r="N5" s="1">
        <v>6319</v>
      </c>
      <c r="O5" s="1">
        <v>7257</v>
      </c>
      <c r="P5" s="1">
        <v>18374</v>
      </c>
      <c r="Q5" s="1">
        <v>4014</v>
      </c>
      <c r="R5" s="1">
        <v>9566</v>
      </c>
      <c r="S5" s="1">
        <v>72523</v>
      </c>
      <c r="T5" s="1">
        <v>552755</v>
      </c>
      <c r="U5" s="1">
        <v>522930</v>
      </c>
      <c r="V5" s="1">
        <v>1131145</v>
      </c>
      <c r="W5" s="1">
        <v>760773</v>
      </c>
      <c r="X5" s="1">
        <v>5708</v>
      </c>
      <c r="Y5" s="1">
        <v>17714</v>
      </c>
      <c r="Z5" s="1">
        <v>95441</v>
      </c>
      <c r="AA5" s="1">
        <v>46729</v>
      </c>
      <c r="AB5" s="1">
        <v>106347</v>
      </c>
      <c r="AC5" s="1">
        <v>5227</v>
      </c>
      <c r="AD5" s="1">
        <v>275977</v>
      </c>
      <c r="AE5" s="1">
        <v>898796</v>
      </c>
      <c r="AF5" s="1">
        <v>2555</v>
      </c>
      <c r="AG5" s="1">
        <v>166631</v>
      </c>
      <c r="AH5" s="1">
        <v>103684</v>
      </c>
      <c r="AI5" s="1">
        <v>232135</v>
      </c>
      <c r="AJ5" s="15">
        <v>417164</v>
      </c>
      <c r="AK5" s="1">
        <v>894487</v>
      </c>
      <c r="AL5" s="1">
        <v>308111</v>
      </c>
      <c r="AM5" s="5">
        <f t="shared" si="0"/>
        <v>6844745</v>
      </c>
      <c r="AP5" s="15">
        <v>348247</v>
      </c>
      <c r="AQ5">
        <v>100</v>
      </c>
    </row>
    <row r="6" spans="1:76" x14ac:dyDescent="0.25">
      <c r="A6" s="10">
        <v>37622</v>
      </c>
      <c r="B6" s="1">
        <v>4383</v>
      </c>
      <c r="C6">
        <v>752</v>
      </c>
      <c r="D6" s="1">
        <v>90125</v>
      </c>
      <c r="E6" s="1">
        <v>15627</v>
      </c>
      <c r="F6" s="1">
        <v>29550</v>
      </c>
      <c r="G6">
        <v>137</v>
      </c>
      <c r="H6" s="1">
        <v>7066</v>
      </c>
      <c r="I6">
        <v>986</v>
      </c>
      <c r="J6" s="1">
        <v>12737</v>
      </c>
      <c r="K6" s="1">
        <v>15961</v>
      </c>
      <c r="L6" s="1">
        <v>3570</v>
      </c>
      <c r="M6" s="1">
        <v>2561</v>
      </c>
      <c r="N6" s="1">
        <v>5868</v>
      </c>
      <c r="O6" s="1">
        <v>5018</v>
      </c>
      <c r="P6" s="1">
        <v>18534</v>
      </c>
      <c r="Q6" s="1">
        <v>3384</v>
      </c>
      <c r="R6" s="1">
        <v>11443</v>
      </c>
      <c r="S6" s="1">
        <v>73874</v>
      </c>
      <c r="T6" s="1">
        <v>591247</v>
      </c>
      <c r="U6" s="1">
        <v>488598</v>
      </c>
      <c r="V6" s="1">
        <v>1166755</v>
      </c>
      <c r="W6" s="1">
        <v>762550</v>
      </c>
      <c r="X6" s="1">
        <v>3779</v>
      </c>
      <c r="Y6" s="1">
        <v>16902</v>
      </c>
      <c r="Z6" s="1">
        <v>94742</v>
      </c>
      <c r="AA6" s="1">
        <v>52864</v>
      </c>
      <c r="AB6" s="1">
        <v>99010</v>
      </c>
      <c r="AC6" s="1">
        <v>5178</v>
      </c>
      <c r="AD6" s="1">
        <v>315810</v>
      </c>
      <c r="AE6" s="1">
        <v>988663</v>
      </c>
      <c r="AF6" s="1">
        <v>2206</v>
      </c>
      <c r="AG6" s="1">
        <v>167551</v>
      </c>
      <c r="AH6" s="1">
        <v>113776</v>
      </c>
      <c r="AI6" s="1">
        <v>252936</v>
      </c>
      <c r="AJ6" s="15">
        <v>449264</v>
      </c>
      <c r="AK6" s="1">
        <v>953629</v>
      </c>
      <c r="AL6" s="1">
        <v>295705</v>
      </c>
      <c r="AM6" s="5">
        <f t="shared" si="0"/>
        <v>7122741</v>
      </c>
      <c r="AP6" s="15">
        <v>2496676</v>
      </c>
      <c r="AQ6">
        <f>(AP6/AP5)*AQ5</f>
        <v>716.9267789815849</v>
      </c>
    </row>
    <row r="7" spans="1:76" x14ac:dyDescent="0.25">
      <c r="A7" s="10">
        <v>37987</v>
      </c>
      <c r="B7" s="1">
        <v>3020</v>
      </c>
      <c r="C7">
        <v>743</v>
      </c>
      <c r="D7" s="1">
        <v>99866</v>
      </c>
      <c r="E7" s="1">
        <v>15418</v>
      </c>
      <c r="F7" s="1">
        <v>21434</v>
      </c>
      <c r="G7">
        <v>67</v>
      </c>
      <c r="H7" s="1">
        <v>6821</v>
      </c>
      <c r="I7">
        <v>946</v>
      </c>
      <c r="J7" s="1">
        <v>12540</v>
      </c>
      <c r="K7" s="1">
        <v>15893</v>
      </c>
      <c r="L7" s="1">
        <v>3481</v>
      </c>
      <c r="M7" s="1">
        <v>2945</v>
      </c>
      <c r="N7" s="1">
        <v>5856</v>
      </c>
      <c r="O7" s="1">
        <v>5695</v>
      </c>
      <c r="P7" s="1">
        <v>19039</v>
      </c>
      <c r="Q7" s="1">
        <v>2936</v>
      </c>
      <c r="R7" s="1">
        <v>12906</v>
      </c>
      <c r="S7" s="1">
        <v>85402</v>
      </c>
      <c r="T7" s="1">
        <v>621283</v>
      </c>
      <c r="U7" s="1">
        <v>482168</v>
      </c>
      <c r="V7" s="1">
        <v>1374282</v>
      </c>
      <c r="W7" s="1">
        <v>852808</v>
      </c>
      <c r="X7" s="1">
        <v>4104</v>
      </c>
      <c r="Y7" s="1">
        <v>14771</v>
      </c>
      <c r="Z7" s="1">
        <v>85401</v>
      </c>
      <c r="AA7" s="1">
        <v>59176</v>
      </c>
      <c r="AB7" s="1">
        <v>107388</v>
      </c>
      <c r="AC7" s="1">
        <v>5880</v>
      </c>
      <c r="AD7" s="1">
        <v>414489</v>
      </c>
      <c r="AE7" s="1">
        <v>1166139</v>
      </c>
      <c r="AF7" s="1">
        <v>3285</v>
      </c>
      <c r="AG7" s="1">
        <v>202488</v>
      </c>
      <c r="AH7" s="1">
        <v>127002</v>
      </c>
      <c r="AI7" s="1">
        <v>288771</v>
      </c>
      <c r="AJ7" s="15">
        <v>517262</v>
      </c>
      <c r="AK7" s="1">
        <v>1138664</v>
      </c>
      <c r="AL7" s="1">
        <v>344953</v>
      </c>
      <c r="AM7" s="5">
        <f t="shared" si="0"/>
        <v>8125322</v>
      </c>
    </row>
    <row r="8" spans="1:76" x14ac:dyDescent="0.25">
      <c r="A8" s="10">
        <v>38353</v>
      </c>
      <c r="B8" s="1">
        <v>3122</v>
      </c>
      <c r="C8">
        <v>716</v>
      </c>
      <c r="D8" s="1">
        <v>109225</v>
      </c>
      <c r="E8" s="1">
        <v>15325</v>
      </c>
      <c r="F8" s="1">
        <v>26690</v>
      </c>
      <c r="G8">
        <v>105</v>
      </c>
      <c r="H8" s="1">
        <v>6648</v>
      </c>
      <c r="I8">
        <v>954</v>
      </c>
      <c r="J8" s="1">
        <v>12230</v>
      </c>
      <c r="K8" s="1">
        <v>15704</v>
      </c>
      <c r="L8" s="1">
        <v>3382</v>
      </c>
      <c r="M8" s="1">
        <v>2912</v>
      </c>
      <c r="N8" s="1">
        <v>5506</v>
      </c>
      <c r="O8" s="1">
        <v>6745</v>
      </c>
      <c r="P8" s="1">
        <v>18602</v>
      </c>
      <c r="Q8" s="1">
        <v>2754</v>
      </c>
      <c r="R8" s="1">
        <v>14234</v>
      </c>
      <c r="S8" s="1">
        <v>99060</v>
      </c>
      <c r="T8" s="1">
        <v>671306</v>
      </c>
      <c r="U8" s="1">
        <v>450060</v>
      </c>
      <c r="V8" s="1">
        <v>1578162</v>
      </c>
      <c r="W8" s="1">
        <v>951441</v>
      </c>
      <c r="X8" s="1">
        <v>4658</v>
      </c>
      <c r="Y8" s="1">
        <v>14871</v>
      </c>
      <c r="Z8" s="1">
        <v>84862</v>
      </c>
      <c r="AA8" s="1">
        <v>63379</v>
      </c>
      <c r="AB8" s="1">
        <v>129723</v>
      </c>
      <c r="AC8" s="1">
        <v>7504</v>
      </c>
      <c r="AD8" s="1">
        <v>444718</v>
      </c>
      <c r="AE8" s="1">
        <v>1264430</v>
      </c>
      <c r="AF8" s="1">
        <v>4656</v>
      </c>
      <c r="AG8" s="1">
        <v>231183</v>
      </c>
      <c r="AH8" s="1">
        <v>143132</v>
      </c>
      <c r="AI8" s="1">
        <v>314951</v>
      </c>
      <c r="AJ8" s="15">
        <v>599048</v>
      </c>
      <c r="AK8" s="1">
        <v>1440960</v>
      </c>
      <c r="AL8" s="1">
        <v>365604</v>
      </c>
      <c r="AM8" s="5">
        <f t="shared" si="0"/>
        <v>9108562</v>
      </c>
    </row>
    <row r="9" spans="1:76" x14ac:dyDescent="0.25">
      <c r="A9" s="10">
        <v>38718</v>
      </c>
      <c r="B9" s="1">
        <v>3166</v>
      </c>
      <c r="C9">
        <v>704</v>
      </c>
      <c r="D9" s="1">
        <v>109921</v>
      </c>
      <c r="E9" s="1">
        <v>15618</v>
      </c>
      <c r="F9" s="1">
        <v>27532</v>
      </c>
      <c r="G9">
        <v>97</v>
      </c>
      <c r="H9" s="1">
        <v>6328</v>
      </c>
      <c r="I9" s="1">
        <v>1216</v>
      </c>
      <c r="J9" s="1">
        <v>13361</v>
      </c>
      <c r="K9" s="1">
        <v>15478</v>
      </c>
      <c r="L9" s="1">
        <v>3227</v>
      </c>
      <c r="M9" s="1">
        <v>3010</v>
      </c>
      <c r="N9" s="1">
        <v>5341</v>
      </c>
      <c r="O9" s="1">
        <v>5429</v>
      </c>
      <c r="P9" s="1">
        <v>19381</v>
      </c>
      <c r="Q9" s="1">
        <v>1918</v>
      </c>
      <c r="R9" s="1">
        <v>15951</v>
      </c>
      <c r="S9" s="1">
        <v>97604</v>
      </c>
      <c r="T9" s="1">
        <v>700012</v>
      </c>
      <c r="U9" s="1">
        <v>400441</v>
      </c>
      <c r="V9" s="1">
        <v>1761797</v>
      </c>
      <c r="W9" s="1">
        <v>1039152</v>
      </c>
      <c r="X9" s="1">
        <v>3879</v>
      </c>
      <c r="Y9" s="1">
        <v>12204</v>
      </c>
      <c r="Z9" s="1">
        <v>82347</v>
      </c>
      <c r="AA9" s="1">
        <v>62813</v>
      </c>
      <c r="AB9" s="1">
        <v>163970</v>
      </c>
      <c r="AC9" s="1">
        <v>7397</v>
      </c>
      <c r="AD9" s="1">
        <v>496490</v>
      </c>
      <c r="AE9" s="1">
        <v>1440037</v>
      </c>
      <c r="AF9" s="1">
        <v>4614</v>
      </c>
      <c r="AG9" s="1">
        <v>251753</v>
      </c>
      <c r="AH9" s="1">
        <v>166698</v>
      </c>
      <c r="AI9" s="1">
        <v>330966</v>
      </c>
      <c r="AJ9" s="15">
        <v>668663</v>
      </c>
      <c r="AK9" s="1">
        <v>1644137</v>
      </c>
      <c r="AL9" s="1">
        <v>361560</v>
      </c>
      <c r="AM9" s="5">
        <f t="shared" si="0"/>
        <v>9944212</v>
      </c>
    </row>
    <row r="10" spans="1:76" x14ac:dyDescent="0.25">
      <c r="A10" s="10">
        <v>39083</v>
      </c>
      <c r="B10" s="1">
        <v>4092</v>
      </c>
      <c r="C10">
        <v>719</v>
      </c>
      <c r="D10" s="1">
        <v>112322</v>
      </c>
      <c r="E10" s="1">
        <v>15025</v>
      </c>
      <c r="F10" s="1">
        <v>25267</v>
      </c>
      <c r="G10">
        <v>85</v>
      </c>
      <c r="H10" s="1">
        <v>6483</v>
      </c>
      <c r="I10">
        <v>996</v>
      </c>
      <c r="J10" s="1">
        <v>12662</v>
      </c>
      <c r="K10" s="1">
        <v>15286</v>
      </c>
      <c r="L10" s="1">
        <v>3439</v>
      </c>
      <c r="M10" s="1">
        <v>3032</v>
      </c>
      <c r="N10" s="1">
        <v>4856</v>
      </c>
      <c r="O10" s="1">
        <v>3697</v>
      </c>
      <c r="P10" s="1">
        <v>20181</v>
      </c>
      <c r="Q10" s="1">
        <v>1656</v>
      </c>
      <c r="R10" s="1">
        <v>17531</v>
      </c>
      <c r="S10" s="1">
        <v>105098</v>
      </c>
      <c r="T10" s="1">
        <v>778119</v>
      </c>
      <c r="U10" s="1">
        <v>339857</v>
      </c>
      <c r="V10" s="1">
        <v>1926315</v>
      </c>
      <c r="W10" s="1">
        <v>1162752</v>
      </c>
      <c r="X10" s="1">
        <v>5663</v>
      </c>
      <c r="Y10" s="1">
        <v>12275</v>
      </c>
      <c r="Z10" s="1">
        <v>77826</v>
      </c>
      <c r="AA10" s="1">
        <v>67313</v>
      </c>
      <c r="AB10" s="1">
        <v>188733</v>
      </c>
      <c r="AC10" s="1">
        <v>7630</v>
      </c>
      <c r="AD10" s="1">
        <v>596853</v>
      </c>
      <c r="AE10" s="1">
        <v>1646481</v>
      </c>
      <c r="AF10" s="1">
        <v>4204</v>
      </c>
      <c r="AG10" s="1">
        <v>277189</v>
      </c>
      <c r="AH10" s="1">
        <v>183044</v>
      </c>
      <c r="AI10" s="1">
        <v>380983</v>
      </c>
      <c r="AJ10" s="15">
        <v>811591</v>
      </c>
      <c r="AK10" s="1">
        <v>1865646</v>
      </c>
      <c r="AL10" s="1">
        <v>372321</v>
      </c>
      <c r="AM10" s="5">
        <f t="shared" si="0"/>
        <v>11057222</v>
      </c>
    </row>
    <row r="11" spans="1:76" x14ac:dyDescent="0.25">
      <c r="A11" s="10">
        <v>39448</v>
      </c>
      <c r="B11" s="1">
        <v>3036</v>
      </c>
      <c r="C11">
        <v>596</v>
      </c>
      <c r="D11" s="1">
        <v>105998</v>
      </c>
      <c r="E11" s="1">
        <v>14755</v>
      </c>
      <c r="F11" s="1">
        <v>19696</v>
      </c>
      <c r="G11">
        <v>48</v>
      </c>
      <c r="H11" s="1">
        <v>5263</v>
      </c>
      <c r="I11">
        <v>730</v>
      </c>
      <c r="J11" s="1">
        <v>10528</v>
      </c>
      <c r="K11" s="1">
        <v>13235</v>
      </c>
      <c r="L11" s="1">
        <v>2911</v>
      </c>
      <c r="M11" s="1">
        <v>2731</v>
      </c>
      <c r="N11" s="1">
        <v>4334</v>
      </c>
      <c r="O11" s="1">
        <v>2780</v>
      </c>
      <c r="P11" s="1">
        <v>19462</v>
      </c>
      <c r="Q11" s="1">
        <v>1660</v>
      </c>
      <c r="R11" s="1">
        <v>19835</v>
      </c>
      <c r="S11" s="1">
        <v>109232</v>
      </c>
      <c r="T11" s="1">
        <v>791302</v>
      </c>
      <c r="U11" s="1">
        <v>318361</v>
      </c>
      <c r="V11" s="1">
        <v>1971476</v>
      </c>
      <c r="W11" s="1">
        <v>1177633</v>
      </c>
      <c r="X11" s="1">
        <v>4741</v>
      </c>
      <c r="Y11" s="1">
        <v>14644</v>
      </c>
      <c r="Z11" s="1">
        <v>70900</v>
      </c>
      <c r="AA11" s="1">
        <v>72932</v>
      </c>
      <c r="AB11" s="1">
        <v>189661</v>
      </c>
      <c r="AC11" s="1">
        <v>7691</v>
      </c>
      <c r="AD11" s="1">
        <v>659668</v>
      </c>
      <c r="AE11" s="1">
        <v>1641419</v>
      </c>
      <c r="AF11" s="1">
        <v>16071</v>
      </c>
      <c r="AG11" s="1">
        <v>285194</v>
      </c>
      <c r="AH11" s="1">
        <v>201549</v>
      </c>
      <c r="AI11" s="1">
        <v>408707</v>
      </c>
      <c r="AJ11" s="15">
        <v>912865</v>
      </c>
      <c r="AK11" s="1">
        <v>1921831</v>
      </c>
      <c r="AL11" s="1">
        <v>376567</v>
      </c>
      <c r="AM11" s="5">
        <f t="shared" si="0"/>
        <v>11380042</v>
      </c>
    </row>
    <row r="12" spans="1:76" x14ac:dyDescent="0.25">
      <c r="A12" s="10">
        <v>39814</v>
      </c>
      <c r="B12" s="1">
        <v>2996</v>
      </c>
      <c r="C12">
        <v>578</v>
      </c>
      <c r="D12" s="1">
        <v>106033</v>
      </c>
      <c r="E12" s="1">
        <v>13497</v>
      </c>
      <c r="F12" s="1">
        <v>18183</v>
      </c>
      <c r="G12">
        <v>47</v>
      </c>
      <c r="H12" s="1">
        <v>5334</v>
      </c>
      <c r="I12">
        <v>969</v>
      </c>
      <c r="J12" s="1">
        <v>8271</v>
      </c>
      <c r="K12" s="1">
        <v>9595</v>
      </c>
      <c r="L12" s="1">
        <v>2335</v>
      </c>
      <c r="M12" s="1">
        <v>2021</v>
      </c>
      <c r="N12" s="1">
        <v>3344</v>
      </c>
      <c r="O12" s="1">
        <v>2149</v>
      </c>
      <c r="P12" s="1">
        <v>17540</v>
      </c>
      <c r="Q12" s="1">
        <v>1565</v>
      </c>
      <c r="R12" s="1">
        <v>19164</v>
      </c>
      <c r="S12" s="1">
        <v>105242</v>
      </c>
      <c r="T12" s="1">
        <v>826233</v>
      </c>
      <c r="U12" s="1">
        <v>295061</v>
      </c>
      <c r="V12" s="1">
        <v>1897806</v>
      </c>
      <c r="W12" s="1">
        <v>1067849</v>
      </c>
      <c r="X12" s="1">
        <v>3826</v>
      </c>
      <c r="Y12" s="1">
        <v>14013</v>
      </c>
      <c r="Z12" s="1">
        <v>72756</v>
      </c>
      <c r="AA12" s="1">
        <v>76154</v>
      </c>
      <c r="AB12" s="1">
        <v>196661</v>
      </c>
      <c r="AC12" s="1">
        <v>8787</v>
      </c>
      <c r="AD12" s="1">
        <v>709955</v>
      </c>
      <c r="AE12" s="1">
        <v>1617621</v>
      </c>
      <c r="AF12" s="1">
        <v>2738</v>
      </c>
      <c r="AG12" s="1">
        <v>307290</v>
      </c>
      <c r="AH12" s="1">
        <v>213167</v>
      </c>
      <c r="AI12" s="1">
        <v>446188</v>
      </c>
      <c r="AJ12" s="15">
        <v>1035175</v>
      </c>
      <c r="AK12" s="1">
        <v>1961946</v>
      </c>
      <c r="AL12" s="1">
        <v>378729</v>
      </c>
      <c r="AM12" s="5">
        <f t="shared" si="0"/>
        <v>11450818</v>
      </c>
    </row>
    <row r="13" spans="1:76" x14ac:dyDescent="0.25">
      <c r="A13" s="10">
        <v>40179</v>
      </c>
      <c r="B13" s="1">
        <v>3282</v>
      </c>
      <c r="C13">
        <v>554</v>
      </c>
      <c r="D13" s="1">
        <v>111115</v>
      </c>
      <c r="E13" s="1">
        <v>13871</v>
      </c>
      <c r="F13" s="1">
        <v>15026</v>
      </c>
      <c r="G13">
        <v>56</v>
      </c>
      <c r="H13" s="1">
        <v>6402</v>
      </c>
      <c r="I13" s="1">
        <v>1051</v>
      </c>
      <c r="J13" s="1">
        <v>10047</v>
      </c>
      <c r="K13" s="1">
        <v>12968</v>
      </c>
      <c r="L13" s="1">
        <v>2392</v>
      </c>
      <c r="M13" s="1">
        <v>2177</v>
      </c>
      <c r="N13" s="1">
        <v>3602</v>
      </c>
      <c r="O13" s="1">
        <v>2568</v>
      </c>
      <c r="P13" s="1">
        <v>17408</v>
      </c>
      <c r="Q13" s="1">
        <v>1172</v>
      </c>
      <c r="R13" s="1">
        <v>21120</v>
      </c>
      <c r="S13" s="1">
        <v>107339</v>
      </c>
      <c r="T13" s="1">
        <v>915997</v>
      </c>
      <c r="U13" s="1">
        <v>355992</v>
      </c>
      <c r="V13" s="1">
        <v>2133674</v>
      </c>
      <c r="W13" s="1">
        <v>1134632</v>
      </c>
      <c r="X13" s="1">
        <v>5608</v>
      </c>
      <c r="Y13" s="1">
        <v>13321</v>
      </c>
      <c r="Z13" s="1">
        <v>77323</v>
      </c>
      <c r="AA13" s="1">
        <v>82632</v>
      </c>
      <c r="AB13" s="1">
        <v>227811</v>
      </c>
      <c r="AC13" s="1">
        <v>8958</v>
      </c>
      <c r="AD13" s="1">
        <v>818078</v>
      </c>
      <c r="AE13" s="1">
        <v>1719066</v>
      </c>
      <c r="AF13" s="1">
        <v>2404</v>
      </c>
      <c r="AG13" s="1">
        <v>317194</v>
      </c>
      <c r="AH13" s="1">
        <v>204025</v>
      </c>
      <c r="AI13" s="1">
        <v>495272</v>
      </c>
      <c r="AJ13" s="15">
        <v>1169831</v>
      </c>
      <c r="AK13" s="1">
        <v>2046335</v>
      </c>
      <c r="AL13" s="1">
        <v>370703</v>
      </c>
      <c r="AM13" s="5">
        <f t="shared" si="0"/>
        <v>12431006</v>
      </c>
    </row>
    <row r="14" spans="1:76" x14ac:dyDescent="0.25">
      <c r="A14" s="10">
        <v>40544</v>
      </c>
      <c r="B14" s="1">
        <v>3127</v>
      </c>
      <c r="C14">
        <v>614</v>
      </c>
      <c r="D14" s="1">
        <v>115588</v>
      </c>
      <c r="E14" s="1">
        <v>15497</v>
      </c>
      <c r="F14" s="1">
        <v>15635</v>
      </c>
      <c r="G14">
        <v>53</v>
      </c>
      <c r="H14" s="1">
        <v>6307</v>
      </c>
      <c r="I14">
        <v>966</v>
      </c>
      <c r="J14" s="1">
        <v>11191</v>
      </c>
      <c r="K14" s="1">
        <v>14180</v>
      </c>
      <c r="L14" s="1">
        <v>2203</v>
      </c>
      <c r="M14" s="1">
        <v>2327</v>
      </c>
      <c r="N14" s="1">
        <v>3946</v>
      </c>
      <c r="O14" s="1">
        <v>2765</v>
      </c>
      <c r="P14" s="1">
        <v>18223</v>
      </c>
      <c r="Q14" s="1">
        <v>1109</v>
      </c>
      <c r="R14" s="1">
        <v>23019</v>
      </c>
      <c r="S14" s="1">
        <v>113757</v>
      </c>
      <c r="T14" s="1">
        <v>989461</v>
      </c>
      <c r="U14" s="1">
        <v>377948</v>
      </c>
      <c r="V14" s="1">
        <v>2285352</v>
      </c>
      <c r="W14" s="1">
        <v>1218456</v>
      </c>
      <c r="X14" s="1">
        <v>4726</v>
      </c>
      <c r="Y14" s="1">
        <v>14231</v>
      </c>
      <c r="Z14" s="1">
        <v>77396</v>
      </c>
      <c r="AA14" s="1">
        <v>99098</v>
      </c>
      <c r="AB14" s="1">
        <v>255981</v>
      </c>
      <c r="AC14" s="1">
        <v>8775</v>
      </c>
      <c r="AD14" s="1">
        <v>847077</v>
      </c>
      <c r="AE14" s="1">
        <v>1737821</v>
      </c>
      <c r="AF14" s="1">
        <v>1762</v>
      </c>
      <c r="AG14" s="1">
        <v>331556</v>
      </c>
      <c r="AH14" s="1">
        <v>220103</v>
      </c>
      <c r="AI14" s="1">
        <v>546351</v>
      </c>
      <c r="AJ14" s="15">
        <v>1362524</v>
      </c>
      <c r="AK14" s="1">
        <v>2142053</v>
      </c>
      <c r="AL14" s="1">
        <v>383232</v>
      </c>
      <c r="AM14" s="5">
        <f t="shared" si="0"/>
        <v>13254410</v>
      </c>
    </row>
    <row r="15" spans="1:76" x14ac:dyDescent="0.25">
      <c r="A15" s="10">
        <v>40909</v>
      </c>
      <c r="B15" s="1">
        <v>3130</v>
      </c>
      <c r="C15">
        <v>520</v>
      </c>
      <c r="D15" s="1">
        <v>119716</v>
      </c>
      <c r="E15" s="1">
        <v>15468</v>
      </c>
      <c r="F15" s="1">
        <v>13845</v>
      </c>
      <c r="G15">
        <v>48</v>
      </c>
      <c r="H15" s="1">
        <v>5946</v>
      </c>
      <c r="I15">
        <v>837</v>
      </c>
      <c r="J15" s="1">
        <v>9704</v>
      </c>
      <c r="K15" s="1">
        <v>12201</v>
      </c>
      <c r="L15" s="1">
        <v>1977</v>
      </c>
      <c r="M15" s="1">
        <v>2018</v>
      </c>
      <c r="N15" s="1">
        <v>3452</v>
      </c>
      <c r="O15" s="1">
        <v>2163</v>
      </c>
      <c r="P15" s="1">
        <v>17936</v>
      </c>
      <c r="Q15">
        <v>822</v>
      </c>
      <c r="R15" s="1">
        <v>26582</v>
      </c>
      <c r="S15" s="1">
        <v>108179</v>
      </c>
      <c r="T15" s="1">
        <v>1050373</v>
      </c>
      <c r="U15" s="1">
        <v>399679</v>
      </c>
      <c r="V15" s="1">
        <v>2428970</v>
      </c>
      <c r="W15" s="1">
        <v>1226337</v>
      </c>
      <c r="X15" s="1">
        <v>4840</v>
      </c>
      <c r="Y15" s="1">
        <v>14800</v>
      </c>
      <c r="Z15" s="1">
        <v>75048</v>
      </c>
      <c r="AA15" s="1">
        <v>118183</v>
      </c>
      <c r="AB15" s="1">
        <v>245898</v>
      </c>
      <c r="AC15" s="1">
        <v>8562</v>
      </c>
      <c r="AD15" s="1">
        <v>871018</v>
      </c>
      <c r="AE15" s="1">
        <v>1880033</v>
      </c>
      <c r="AF15" s="1">
        <v>1113</v>
      </c>
      <c r="AG15" s="1">
        <v>353981</v>
      </c>
      <c r="AH15" s="1">
        <v>232558</v>
      </c>
      <c r="AI15" s="1">
        <v>620165</v>
      </c>
      <c r="AJ15" s="15">
        <v>1569834</v>
      </c>
      <c r="AK15" s="1">
        <v>2238421</v>
      </c>
      <c r="AL15" s="1">
        <v>393482</v>
      </c>
      <c r="AM15" s="5">
        <f t="shared" si="0"/>
        <v>14077839</v>
      </c>
    </row>
    <row r="16" spans="1:76" x14ac:dyDescent="0.25">
      <c r="A16" s="10">
        <v>41275</v>
      </c>
      <c r="B16" s="1">
        <v>3070</v>
      </c>
      <c r="C16">
        <v>480</v>
      </c>
      <c r="D16" s="1">
        <v>117365</v>
      </c>
      <c r="E16" s="1">
        <v>15963</v>
      </c>
      <c r="F16" s="1">
        <v>13822</v>
      </c>
      <c r="G16">
        <v>55</v>
      </c>
      <c r="H16" s="1">
        <v>6242</v>
      </c>
      <c r="I16">
        <v>730</v>
      </c>
      <c r="J16" s="1">
        <v>9090</v>
      </c>
      <c r="K16" s="1">
        <v>11951</v>
      </c>
      <c r="L16" s="1">
        <v>1742</v>
      </c>
      <c r="M16" s="1">
        <v>2219</v>
      </c>
      <c r="N16" s="1">
        <v>3237</v>
      </c>
      <c r="O16" s="1">
        <v>1951</v>
      </c>
      <c r="P16" s="1">
        <v>17273</v>
      </c>
      <c r="Q16">
        <v>764</v>
      </c>
      <c r="R16" s="1">
        <v>28214</v>
      </c>
      <c r="S16" s="1">
        <v>105320</v>
      </c>
      <c r="T16" s="1">
        <v>1088703</v>
      </c>
      <c r="U16" s="1">
        <v>431863</v>
      </c>
      <c r="V16" s="1">
        <v>2572685</v>
      </c>
      <c r="W16" s="1">
        <v>1262219</v>
      </c>
      <c r="X16" s="1">
        <v>1868</v>
      </c>
      <c r="Y16" s="1">
        <v>15437</v>
      </c>
      <c r="Z16" s="1">
        <v>77813</v>
      </c>
      <c r="AA16" s="1">
        <v>138089</v>
      </c>
      <c r="AB16" s="1">
        <v>228386</v>
      </c>
      <c r="AC16" s="1">
        <v>7467</v>
      </c>
      <c r="AD16" s="1">
        <v>944842</v>
      </c>
      <c r="AE16" s="1">
        <v>1984129</v>
      </c>
      <c r="AF16" s="1">
        <v>1168</v>
      </c>
      <c r="AG16" s="1">
        <v>372897</v>
      </c>
      <c r="AH16" s="1">
        <v>232870</v>
      </c>
      <c r="AI16" s="1">
        <v>688404</v>
      </c>
      <c r="AJ16" s="15">
        <v>1823760</v>
      </c>
      <c r="AK16" s="1">
        <v>2347347</v>
      </c>
      <c r="AL16" s="1">
        <v>410082</v>
      </c>
      <c r="AM16" s="5">
        <f t="shared" si="0"/>
        <v>14969517</v>
      </c>
    </row>
    <row r="17" spans="1:76" x14ac:dyDescent="0.25">
      <c r="A17" s="10">
        <v>41640</v>
      </c>
      <c r="B17" s="1">
        <v>3586</v>
      </c>
      <c r="C17">
        <v>436</v>
      </c>
      <c r="D17" s="1">
        <v>117731</v>
      </c>
      <c r="E17" s="1">
        <v>15132</v>
      </c>
      <c r="F17" s="1">
        <v>13481</v>
      </c>
      <c r="G17">
        <v>24</v>
      </c>
      <c r="H17" s="1">
        <v>5702</v>
      </c>
      <c r="I17">
        <v>712</v>
      </c>
      <c r="J17" s="1">
        <v>9976</v>
      </c>
      <c r="K17" s="1">
        <v>11727</v>
      </c>
      <c r="L17" s="1">
        <v>1626</v>
      </c>
      <c r="M17" s="1">
        <v>2120</v>
      </c>
      <c r="N17" s="1">
        <v>3271</v>
      </c>
      <c r="O17" s="1">
        <v>2030</v>
      </c>
      <c r="P17" s="1">
        <v>16322</v>
      </c>
      <c r="Q17">
        <v>763</v>
      </c>
      <c r="R17" s="1">
        <v>31052</v>
      </c>
      <c r="S17" s="1">
        <v>100721</v>
      </c>
      <c r="T17" s="1">
        <v>1128072</v>
      </c>
      <c r="U17" s="1">
        <v>438371</v>
      </c>
      <c r="V17" s="1">
        <v>2661730</v>
      </c>
      <c r="W17" s="1">
        <v>1286798</v>
      </c>
      <c r="X17" s="1">
        <v>1463</v>
      </c>
      <c r="Y17" s="1">
        <v>18646</v>
      </c>
      <c r="Z17" s="1">
        <v>74186</v>
      </c>
      <c r="AA17" s="1">
        <v>165078</v>
      </c>
      <c r="AB17" s="1">
        <v>234229</v>
      </c>
      <c r="AC17" s="1">
        <v>6839</v>
      </c>
      <c r="AD17" s="1">
        <v>1061447</v>
      </c>
      <c r="AE17" s="1">
        <v>2166789</v>
      </c>
      <c r="AF17" s="1">
        <v>1235</v>
      </c>
      <c r="AG17" s="1">
        <v>386578</v>
      </c>
      <c r="AH17" s="1">
        <v>247372</v>
      </c>
      <c r="AI17" s="1">
        <v>756636</v>
      </c>
      <c r="AJ17" s="15">
        <v>2025681</v>
      </c>
      <c r="AK17" s="1">
        <v>2407191</v>
      </c>
      <c r="AL17" s="1">
        <v>413877</v>
      </c>
      <c r="AM17" s="5">
        <f t="shared" si="0"/>
        <v>15818630</v>
      </c>
    </row>
    <row r="18" spans="1:76" x14ac:dyDescent="0.25">
      <c r="A18" s="10">
        <v>42005</v>
      </c>
      <c r="B18" s="1">
        <v>2939</v>
      </c>
      <c r="C18">
        <v>366</v>
      </c>
      <c r="D18" s="1">
        <v>117151</v>
      </c>
      <c r="E18" s="1">
        <v>14445</v>
      </c>
      <c r="F18" s="1">
        <v>12651</v>
      </c>
      <c r="G18">
        <v>48</v>
      </c>
      <c r="H18" s="1">
        <v>5215</v>
      </c>
      <c r="I18">
        <v>656</v>
      </c>
      <c r="J18" s="1">
        <v>10126</v>
      </c>
      <c r="K18" s="1">
        <v>10651</v>
      </c>
      <c r="L18" s="1">
        <v>1657</v>
      </c>
      <c r="M18" s="1">
        <v>1836</v>
      </c>
      <c r="N18" s="1">
        <v>2865</v>
      </c>
      <c r="O18" s="1">
        <v>2397</v>
      </c>
      <c r="P18" s="1">
        <v>16061</v>
      </c>
      <c r="Q18" s="1">
        <v>1097</v>
      </c>
      <c r="R18" s="1">
        <v>29187</v>
      </c>
      <c r="S18" s="1">
        <v>98218</v>
      </c>
      <c r="T18" s="1">
        <v>1131300</v>
      </c>
      <c r="U18" s="1">
        <v>444470</v>
      </c>
      <c r="V18" s="1">
        <v>2841412</v>
      </c>
      <c r="W18" s="1">
        <v>1254366</v>
      </c>
      <c r="X18" s="1">
        <v>1336</v>
      </c>
      <c r="Y18" s="1">
        <v>20451</v>
      </c>
      <c r="Z18" s="1">
        <v>71677</v>
      </c>
      <c r="AA18" s="1">
        <v>197040</v>
      </c>
      <c r="AB18" s="1">
        <v>235633</v>
      </c>
      <c r="AC18" s="1">
        <v>8443</v>
      </c>
      <c r="AD18" s="1">
        <v>1061480</v>
      </c>
      <c r="AE18" s="1">
        <v>2298219</v>
      </c>
      <c r="AF18">
        <v>905</v>
      </c>
      <c r="AG18" s="1">
        <v>379781</v>
      </c>
      <c r="AH18" s="1">
        <v>243464</v>
      </c>
      <c r="AI18" s="1">
        <v>836640</v>
      </c>
      <c r="AJ18" s="15">
        <v>2211891</v>
      </c>
      <c r="AK18" s="1">
        <v>2416421</v>
      </c>
      <c r="AL18" s="1">
        <v>402997</v>
      </c>
      <c r="AM18" s="5">
        <f t="shared" si="0"/>
        <v>16385492</v>
      </c>
    </row>
    <row r="19" spans="1:76" x14ac:dyDescent="0.25">
      <c r="A19" s="10">
        <v>42370</v>
      </c>
      <c r="B19" s="1">
        <v>2935</v>
      </c>
      <c r="C19">
        <v>380</v>
      </c>
      <c r="D19" s="1">
        <v>115861</v>
      </c>
      <c r="E19" s="1">
        <v>13067</v>
      </c>
      <c r="F19" s="1">
        <v>11918</v>
      </c>
      <c r="G19">
        <v>33</v>
      </c>
      <c r="H19" s="1">
        <v>4419</v>
      </c>
      <c r="I19">
        <v>707</v>
      </c>
      <c r="J19" s="1">
        <v>8655</v>
      </c>
      <c r="K19" s="1">
        <v>10384</v>
      </c>
      <c r="L19" s="1">
        <v>1452</v>
      </c>
      <c r="M19" s="1">
        <v>1710</v>
      </c>
      <c r="N19" s="1">
        <v>2720</v>
      </c>
      <c r="O19" s="1">
        <v>2177</v>
      </c>
      <c r="P19" s="1">
        <v>15782</v>
      </c>
      <c r="Q19" s="1">
        <v>1040</v>
      </c>
      <c r="R19" s="1">
        <v>28191</v>
      </c>
      <c r="S19" s="1">
        <v>96216</v>
      </c>
      <c r="T19" s="1">
        <v>1148120</v>
      </c>
      <c r="U19" s="1">
        <v>452589</v>
      </c>
      <c r="V19" s="1">
        <v>2820735</v>
      </c>
      <c r="W19" s="1">
        <v>1351494</v>
      </c>
      <c r="X19">
        <v>845</v>
      </c>
      <c r="Y19" s="1">
        <v>21618</v>
      </c>
      <c r="Z19" s="1">
        <v>68876</v>
      </c>
      <c r="AA19" s="1">
        <v>185173</v>
      </c>
      <c r="AB19" s="1">
        <v>271571</v>
      </c>
      <c r="AC19" s="1">
        <v>5751</v>
      </c>
      <c r="AD19" s="1">
        <v>980128</v>
      </c>
      <c r="AE19" s="1">
        <v>2483871</v>
      </c>
      <c r="AF19">
        <v>740</v>
      </c>
      <c r="AG19" s="1">
        <v>386659</v>
      </c>
      <c r="AH19" s="1">
        <v>269770</v>
      </c>
      <c r="AI19" s="1">
        <v>911683</v>
      </c>
      <c r="AJ19" s="15">
        <v>2426609</v>
      </c>
      <c r="AK19" s="1">
        <v>2517774</v>
      </c>
      <c r="AL19" s="1">
        <v>418094</v>
      </c>
      <c r="AM19" s="5">
        <f t="shared" si="0"/>
        <v>17039747</v>
      </c>
    </row>
    <row r="20" spans="1:76" x14ac:dyDescent="0.25">
      <c r="A20" s="10">
        <v>42736</v>
      </c>
      <c r="B20" s="1">
        <v>3000</v>
      </c>
      <c r="C20">
        <v>383</v>
      </c>
      <c r="D20" s="1">
        <v>114933</v>
      </c>
      <c r="E20" s="1">
        <v>12589</v>
      </c>
      <c r="F20" s="1">
        <v>11932</v>
      </c>
      <c r="G20">
        <v>44</v>
      </c>
      <c r="H20" s="1">
        <v>4151</v>
      </c>
      <c r="I20">
        <v>539</v>
      </c>
      <c r="J20" s="1">
        <v>8572</v>
      </c>
      <c r="K20" s="1">
        <v>10852</v>
      </c>
      <c r="L20" s="1">
        <v>1320</v>
      </c>
      <c r="M20" s="1">
        <v>1602</v>
      </c>
      <c r="N20" s="1">
        <v>2931</v>
      </c>
      <c r="O20" s="1">
        <v>2314</v>
      </c>
      <c r="P20" s="1">
        <v>16020</v>
      </c>
      <c r="Q20" s="1">
        <v>1075</v>
      </c>
      <c r="R20" s="1">
        <v>25154</v>
      </c>
      <c r="S20" s="1">
        <v>96192</v>
      </c>
      <c r="T20" s="1">
        <v>1130465</v>
      </c>
      <c r="U20" s="1">
        <v>466038</v>
      </c>
      <c r="V20" s="1">
        <v>2913319</v>
      </c>
      <c r="W20" s="1">
        <v>1366507</v>
      </c>
      <c r="X20">
        <v>757</v>
      </c>
      <c r="Y20" s="1">
        <v>21954</v>
      </c>
      <c r="Z20" s="1">
        <v>60804</v>
      </c>
      <c r="AA20" s="1">
        <v>105790</v>
      </c>
      <c r="AB20" s="1">
        <v>335299</v>
      </c>
      <c r="AC20" s="1">
        <v>5399</v>
      </c>
      <c r="AD20" s="1">
        <v>952624</v>
      </c>
      <c r="AE20" s="1">
        <v>2612956</v>
      </c>
      <c r="AF20">
        <v>577</v>
      </c>
      <c r="AG20" s="1">
        <v>387457</v>
      </c>
      <c r="AH20" s="1">
        <v>268930</v>
      </c>
      <c r="AI20" s="1">
        <v>960419</v>
      </c>
      <c r="AJ20" s="15">
        <v>2572160</v>
      </c>
      <c r="AK20" s="1">
        <v>2551676</v>
      </c>
      <c r="AL20" s="1">
        <v>425865</v>
      </c>
      <c r="AM20" s="5">
        <f t="shared" si="0"/>
        <v>17452599</v>
      </c>
    </row>
    <row r="21" spans="1:76" x14ac:dyDescent="0.25">
      <c r="A21" s="10">
        <v>43101</v>
      </c>
      <c r="B21" s="1">
        <v>3183</v>
      </c>
      <c r="C21">
        <v>570</v>
      </c>
      <c r="D21" s="1">
        <v>112109</v>
      </c>
      <c r="E21" s="1">
        <v>11669</v>
      </c>
      <c r="F21" s="1">
        <v>11460</v>
      </c>
      <c r="G21">
        <v>26</v>
      </c>
      <c r="H21" s="1">
        <v>3858</v>
      </c>
      <c r="I21">
        <v>469</v>
      </c>
      <c r="J21" s="1">
        <v>8121</v>
      </c>
      <c r="K21" s="1">
        <v>10340</v>
      </c>
      <c r="L21" s="1">
        <v>1228</v>
      </c>
      <c r="M21" s="1">
        <v>1457</v>
      </c>
      <c r="N21" s="1">
        <v>2492</v>
      </c>
      <c r="O21" s="1">
        <v>2261</v>
      </c>
      <c r="P21" s="1">
        <v>14979</v>
      </c>
      <c r="Q21" s="1">
        <v>1122</v>
      </c>
      <c r="R21" s="1">
        <v>24097</v>
      </c>
      <c r="S21" s="1">
        <v>89611</v>
      </c>
      <c r="T21" s="1">
        <v>1127553</v>
      </c>
      <c r="U21" s="1">
        <v>460960</v>
      </c>
      <c r="V21" s="1">
        <v>2977487</v>
      </c>
      <c r="W21" s="1">
        <v>1306005</v>
      </c>
      <c r="X21">
        <v>828</v>
      </c>
      <c r="Y21" s="1">
        <v>22785</v>
      </c>
      <c r="Z21" s="1">
        <v>55357</v>
      </c>
      <c r="AA21" s="1">
        <v>94993</v>
      </c>
      <c r="AB21" s="1">
        <v>272278</v>
      </c>
      <c r="AC21" s="1">
        <v>5524</v>
      </c>
      <c r="AD21" s="1">
        <v>904539</v>
      </c>
      <c r="AE21" s="1">
        <v>2709615</v>
      </c>
      <c r="AF21">
        <v>419</v>
      </c>
      <c r="AG21" s="1">
        <v>394985</v>
      </c>
      <c r="AH21" s="1">
        <v>266871</v>
      </c>
      <c r="AI21" s="1">
        <v>1033038</v>
      </c>
      <c r="AJ21" s="15">
        <v>2721708</v>
      </c>
      <c r="AK21" s="1">
        <v>2573962</v>
      </c>
      <c r="AL21" s="1">
        <v>431549</v>
      </c>
      <c r="AM21" s="5">
        <f t="shared" si="0"/>
        <v>17659508</v>
      </c>
    </row>
    <row r="22" spans="1:76" x14ac:dyDescent="0.25">
      <c r="A22" s="10">
        <v>43466</v>
      </c>
      <c r="B22" s="1">
        <v>3418</v>
      </c>
      <c r="C22">
        <v>445</v>
      </c>
      <c r="D22" s="1">
        <v>108956</v>
      </c>
      <c r="E22" s="1">
        <v>10405</v>
      </c>
      <c r="F22" s="1">
        <v>12007</v>
      </c>
      <c r="G22">
        <v>48</v>
      </c>
      <c r="H22" s="1">
        <v>3633</v>
      </c>
      <c r="I22">
        <v>359</v>
      </c>
      <c r="J22" s="1">
        <v>7434</v>
      </c>
      <c r="K22" s="1">
        <v>9441</v>
      </c>
      <c r="L22" s="1">
        <v>1241</v>
      </c>
      <c r="M22" s="1">
        <v>1240</v>
      </c>
      <c r="N22" s="1">
        <v>2319</v>
      </c>
      <c r="O22" s="1">
        <v>2414</v>
      </c>
      <c r="P22" s="1">
        <v>14868</v>
      </c>
      <c r="Q22">
        <v>522</v>
      </c>
      <c r="R22" s="1">
        <v>22126</v>
      </c>
      <c r="S22" s="1">
        <v>90904</v>
      </c>
      <c r="T22" s="1">
        <v>1113834</v>
      </c>
      <c r="U22" s="1">
        <v>445434</v>
      </c>
      <c r="V22" s="1">
        <v>3100723</v>
      </c>
      <c r="W22" s="1">
        <v>1352078</v>
      </c>
      <c r="X22">
        <v>881</v>
      </c>
      <c r="Y22" s="1">
        <v>24208</v>
      </c>
      <c r="Z22" s="1">
        <v>53020</v>
      </c>
      <c r="AA22" s="1">
        <v>77924</v>
      </c>
      <c r="AB22" s="1">
        <v>252151</v>
      </c>
      <c r="AC22" s="1">
        <v>5653</v>
      </c>
      <c r="AD22" s="1">
        <v>889197</v>
      </c>
      <c r="AE22" s="1">
        <v>2767727</v>
      </c>
      <c r="AF22">
        <v>430</v>
      </c>
      <c r="AG22" s="1">
        <v>393146</v>
      </c>
      <c r="AH22" s="1">
        <v>267839</v>
      </c>
      <c r="AI22" s="1">
        <v>1154210</v>
      </c>
      <c r="AJ22" s="15">
        <v>2761685</v>
      </c>
      <c r="AK22" s="1">
        <v>2619778</v>
      </c>
      <c r="AL22" s="1">
        <v>421516</v>
      </c>
      <c r="AM22" s="5">
        <f t="shared" si="0"/>
        <v>17993214</v>
      </c>
    </row>
    <row r="23" spans="1:76" x14ac:dyDescent="0.25">
      <c r="A23" s="10">
        <v>43831</v>
      </c>
      <c r="B23" s="1">
        <v>3272</v>
      </c>
      <c r="C23">
        <v>409</v>
      </c>
      <c r="D23" s="1">
        <v>78923</v>
      </c>
      <c r="E23" s="1">
        <v>7495</v>
      </c>
      <c r="F23" s="1">
        <v>8817</v>
      </c>
      <c r="G23">
        <v>13</v>
      </c>
      <c r="H23" s="1">
        <v>2795</v>
      </c>
      <c r="I23">
        <v>386</v>
      </c>
      <c r="J23" s="1">
        <v>5635</v>
      </c>
      <c r="K23" s="1">
        <v>6846</v>
      </c>
      <c r="L23">
        <v>997</v>
      </c>
      <c r="M23" s="1">
        <v>1075</v>
      </c>
      <c r="N23" s="1">
        <v>1997</v>
      </c>
      <c r="O23" s="1">
        <v>1815</v>
      </c>
      <c r="P23" s="1">
        <v>12007</v>
      </c>
      <c r="Q23">
        <v>419</v>
      </c>
      <c r="R23" s="1">
        <v>21758</v>
      </c>
      <c r="S23" s="1">
        <v>78797</v>
      </c>
      <c r="T23" s="1">
        <v>971246</v>
      </c>
      <c r="U23" s="1">
        <v>322884</v>
      </c>
      <c r="V23" s="1">
        <v>1047050</v>
      </c>
      <c r="W23" s="1">
        <v>1115088</v>
      </c>
      <c r="X23">
        <v>608</v>
      </c>
      <c r="Y23" s="1">
        <v>18055</v>
      </c>
      <c r="Z23" s="1">
        <v>33969</v>
      </c>
      <c r="AA23" s="1">
        <v>50395</v>
      </c>
      <c r="AB23" s="1">
        <v>152860</v>
      </c>
      <c r="AC23" s="1">
        <v>4487</v>
      </c>
      <c r="AD23" s="1">
        <v>526644</v>
      </c>
      <c r="AE23" s="1">
        <v>1818299</v>
      </c>
      <c r="AF23">
        <v>208</v>
      </c>
      <c r="AG23" s="1">
        <v>305378</v>
      </c>
      <c r="AH23" s="1">
        <v>192322</v>
      </c>
      <c r="AI23" s="1">
        <v>1205433</v>
      </c>
      <c r="AJ23" s="15">
        <v>2496676</v>
      </c>
      <c r="AK23" s="1">
        <v>1428488</v>
      </c>
      <c r="AL23" s="1">
        <v>269582</v>
      </c>
      <c r="AM23" s="5">
        <f t="shared" si="0"/>
        <v>12193128</v>
      </c>
    </row>
    <row r="26" spans="1:76" x14ac:dyDescent="0.25">
      <c r="A26" s="6"/>
      <c r="B26" s="19" t="s">
        <v>40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7"/>
      <c r="AN26" s="19" t="s">
        <v>40</v>
      </c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</row>
    <row r="27" spans="1:76" ht="90" x14ac:dyDescent="0.25">
      <c r="A27" s="8" t="s">
        <v>38</v>
      </c>
      <c r="B27" s="8" t="s">
        <v>0</v>
      </c>
      <c r="C27" s="8" t="s">
        <v>1</v>
      </c>
      <c r="D27" s="8" t="s">
        <v>2</v>
      </c>
      <c r="E27" s="8" t="s">
        <v>3</v>
      </c>
      <c r="F27" s="8" t="s">
        <v>4</v>
      </c>
      <c r="G27" s="8" t="s">
        <v>5</v>
      </c>
      <c r="H27" s="8" t="s">
        <v>6</v>
      </c>
      <c r="I27" s="8" t="s">
        <v>7</v>
      </c>
      <c r="J27" s="8" t="s">
        <v>8</v>
      </c>
      <c r="K27" s="8" t="s">
        <v>9</v>
      </c>
      <c r="L27" s="8" t="s">
        <v>10</v>
      </c>
      <c r="M27" s="8" t="s">
        <v>11</v>
      </c>
      <c r="N27" s="8" t="s">
        <v>12</v>
      </c>
      <c r="O27" s="8" t="s">
        <v>13</v>
      </c>
      <c r="P27" s="8" t="s">
        <v>14</v>
      </c>
      <c r="Q27" s="8" t="s">
        <v>15</v>
      </c>
      <c r="R27" s="8" t="s">
        <v>16</v>
      </c>
      <c r="S27" s="8" t="s">
        <v>17</v>
      </c>
      <c r="T27" s="8" t="s">
        <v>18</v>
      </c>
      <c r="U27" s="8" t="s">
        <v>19</v>
      </c>
      <c r="V27" s="8" t="s">
        <v>20</v>
      </c>
      <c r="W27" s="8" t="s">
        <v>21</v>
      </c>
      <c r="X27" s="8" t="s">
        <v>22</v>
      </c>
      <c r="Y27" s="8" t="s">
        <v>23</v>
      </c>
      <c r="Z27" s="8" t="s">
        <v>24</v>
      </c>
      <c r="AA27" s="8" t="s">
        <v>25</v>
      </c>
      <c r="AB27" s="8" t="s">
        <v>26</v>
      </c>
      <c r="AC27" s="8" t="s">
        <v>27</v>
      </c>
      <c r="AD27" s="8" t="s">
        <v>28</v>
      </c>
      <c r="AE27" s="8" t="s">
        <v>29</v>
      </c>
      <c r="AF27" s="8" t="s">
        <v>36</v>
      </c>
      <c r="AG27" s="8" t="s">
        <v>30</v>
      </c>
      <c r="AH27" s="8" t="s">
        <v>31</v>
      </c>
      <c r="AI27" s="8" t="s">
        <v>32</v>
      </c>
      <c r="AJ27" s="13" t="s">
        <v>33</v>
      </c>
      <c r="AK27" s="8" t="s">
        <v>34</v>
      </c>
      <c r="AL27" s="8" t="s">
        <v>35</v>
      </c>
      <c r="AM27" s="9" t="s">
        <v>37</v>
      </c>
    </row>
    <row r="28" spans="1:76" x14ac:dyDescent="0.25">
      <c r="A28" s="10">
        <v>36526</v>
      </c>
      <c r="B28" s="11">
        <f t="shared" ref="B28:C43" si="1">B3/$AM3</f>
        <v>3.2172098958836492E-4</v>
      </c>
      <c r="C28" s="11">
        <f t="shared" si="1"/>
        <v>1.4937045945174088E-4</v>
      </c>
      <c r="D28" s="11">
        <f t="shared" ref="D28:AM28" si="2">D3/$AM3</f>
        <v>1.5025791349726892E-2</v>
      </c>
      <c r="E28" s="11">
        <f t="shared" si="2"/>
        <v>3.0196115249287656E-3</v>
      </c>
      <c r="F28" s="11">
        <f t="shared" si="2"/>
        <v>4.4322811333468489E-3</v>
      </c>
      <c r="G28" s="11">
        <f t="shared" si="2"/>
        <v>5.2309897743220993E-5</v>
      </c>
      <c r="H28" s="11">
        <f t="shared" si="2"/>
        <v>1.5178941426067594E-3</v>
      </c>
      <c r="I28" s="11">
        <f t="shared" si="2"/>
        <v>7.9417310070849679E-4</v>
      </c>
      <c r="J28" s="11">
        <f t="shared" si="2"/>
        <v>3.8022945902948207E-3</v>
      </c>
      <c r="K28" s="11">
        <f t="shared" si="2"/>
        <v>3.7276093605689503E-3</v>
      </c>
      <c r="L28" s="11">
        <f t="shared" si="2"/>
        <v>9.8481697658769234E-4</v>
      </c>
      <c r="M28" s="11">
        <f t="shared" si="2"/>
        <v>8.9712986476379582E-4</v>
      </c>
      <c r="N28" s="11">
        <f t="shared" si="2"/>
        <v>1.4342890170229408E-3</v>
      </c>
      <c r="O28" s="11">
        <f t="shared" si="2"/>
        <v>1.471631631885876E-3</v>
      </c>
      <c r="P28" s="11">
        <f t="shared" si="2"/>
        <v>3.5487578893833131E-3</v>
      </c>
      <c r="Q28" s="11">
        <f t="shared" si="2"/>
        <v>7.8993992979286035E-4</v>
      </c>
      <c r="R28" s="11">
        <f t="shared" si="2"/>
        <v>1.4518264393877202E-3</v>
      </c>
      <c r="S28" s="11">
        <f t="shared" si="2"/>
        <v>1.2351636808449168E-2</v>
      </c>
      <c r="T28" s="11">
        <f t="shared" si="2"/>
        <v>8.2669594811462882E-2</v>
      </c>
      <c r="U28" s="11">
        <f t="shared" si="2"/>
        <v>8.5046822649943829E-2</v>
      </c>
      <c r="V28" s="11">
        <f t="shared" si="2"/>
        <v>0.15817696680302012</v>
      </c>
      <c r="W28" s="11">
        <f t="shared" si="2"/>
        <v>0.1105244641750525</v>
      </c>
      <c r="X28" s="11">
        <f t="shared" si="2"/>
        <v>1.7758151991094618E-3</v>
      </c>
      <c r="Y28" s="11">
        <f t="shared" si="2"/>
        <v>3.0385096093735707E-3</v>
      </c>
      <c r="Z28" s="11">
        <f t="shared" si="2"/>
        <v>1.3280061901053561E-2</v>
      </c>
      <c r="AA28" s="11">
        <f t="shared" si="2"/>
        <v>8.7975874554213091E-3</v>
      </c>
      <c r="AB28" s="11">
        <f t="shared" si="2"/>
        <v>1.6752773898630977E-2</v>
      </c>
      <c r="AC28" s="11">
        <f t="shared" si="2"/>
        <v>6.376969615055091E-4</v>
      </c>
      <c r="AD28" s="11">
        <f t="shared" si="2"/>
        <v>3.7688827769964052E-2</v>
      </c>
      <c r="AE28" s="11">
        <f t="shared" si="2"/>
        <v>0.14104728950822196</v>
      </c>
      <c r="AF28" s="11">
        <f t="shared" si="2"/>
        <v>6.3875525423441821E-4</v>
      </c>
      <c r="AG28" s="11">
        <f t="shared" si="2"/>
        <v>2.1061537152046578E-2</v>
      </c>
      <c r="AH28" s="11">
        <f t="shared" si="2"/>
        <v>1.2690139297024519E-2</v>
      </c>
      <c r="AI28" s="11">
        <f t="shared" si="2"/>
        <v>3.1442935268618126E-2</v>
      </c>
      <c r="AJ28" s="14">
        <f t="shared" si="2"/>
        <v>5.2649609709200809E-2</v>
      </c>
      <c r="AK28" s="11">
        <f t="shared" si="2"/>
        <v>0.12010549061921766</v>
      </c>
      <c r="AL28" s="11">
        <f t="shared" si="2"/>
        <v>4.6202036850659926E-2</v>
      </c>
      <c r="AM28" s="11">
        <f t="shared" si="2"/>
        <v>1</v>
      </c>
    </row>
    <row r="29" spans="1:76" x14ac:dyDescent="0.25">
      <c r="A29" s="10">
        <v>36892</v>
      </c>
      <c r="B29" s="11">
        <f t="shared" si="1"/>
        <v>6.5036913998430771E-4</v>
      </c>
      <c r="C29" s="11">
        <f t="shared" si="1"/>
        <v>1.2329414969259708E-4</v>
      </c>
      <c r="D29" s="11">
        <f t="shared" ref="D29:Q29" si="3">D4/$AM4</f>
        <v>1.3109527952898634E-2</v>
      </c>
      <c r="E29" s="11">
        <f t="shared" si="3"/>
        <v>2.5665282182360449E-3</v>
      </c>
      <c r="F29" s="11">
        <f t="shared" si="3"/>
        <v>4.9328159378837473E-3</v>
      </c>
      <c r="G29" s="11">
        <f t="shared" si="3"/>
        <v>3.6298277646725662E-5</v>
      </c>
      <c r="H29" s="11">
        <f t="shared" si="3"/>
        <v>1.3632853121119403E-3</v>
      </c>
      <c r="I29" s="11">
        <f t="shared" si="3"/>
        <v>6.1377087657190667E-4</v>
      </c>
      <c r="J29" s="11">
        <f t="shared" si="3"/>
        <v>2.4766824814162567E-3</v>
      </c>
      <c r="K29" s="11">
        <f t="shared" si="3"/>
        <v>3.115952148070574E-3</v>
      </c>
      <c r="L29" s="11">
        <f t="shared" si="3"/>
        <v>6.766178944809069E-4</v>
      </c>
      <c r="M29" s="11">
        <f t="shared" si="3"/>
        <v>5.4222427145831926E-4</v>
      </c>
      <c r="N29" s="11">
        <f t="shared" si="3"/>
        <v>1.1199968561491757E-3</v>
      </c>
      <c r="O29" s="11">
        <f t="shared" si="3"/>
        <v>1.1657446854146771E-3</v>
      </c>
      <c r="P29" s="11">
        <f t="shared" si="3"/>
        <v>3.1831489595818678E-3</v>
      </c>
      <c r="Q29" s="11">
        <f t="shared" si="3"/>
        <v>7.1306616501047029E-4</v>
      </c>
      <c r="R29" s="11">
        <f t="shared" ref="R29:AM29" si="4">R4/$AM4</f>
        <v>1.50997835152722E-3</v>
      </c>
      <c r="S29" s="11">
        <f t="shared" si="4"/>
        <v>1.0859784703215832E-2</v>
      </c>
      <c r="T29" s="11">
        <f t="shared" si="4"/>
        <v>8.3788724225035527E-2</v>
      </c>
      <c r="U29" s="11">
        <f t="shared" si="4"/>
        <v>8.1635126413251685E-2</v>
      </c>
      <c r="V29" s="11">
        <f t="shared" si="4"/>
        <v>0.15698165122064958</v>
      </c>
      <c r="W29" s="11">
        <f t="shared" si="4"/>
        <v>0.11181219451137044</v>
      </c>
      <c r="X29" s="11">
        <f t="shared" si="4"/>
        <v>1.4679803443326614E-3</v>
      </c>
      <c r="Y29" s="11">
        <f t="shared" si="4"/>
        <v>2.6590738269469112E-3</v>
      </c>
      <c r="Z29" s="11">
        <f t="shared" si="4"/>
        <v>1.35859053487912E-2</v>
      </c>
      <c r="AA29" s="11">
        <f t="shared" si="4"/>
        <v>7.6613364695845183E-3</v>
      </c>
      <c r="AB29" s="11">
        <f t="shared" si="4"/>
        <v>1.5191579159568879E-2</v>
      </c>
      <c r="AC29" s="11">
        <f t="shared" si="4"/>
        <v>6.5801877700903092E-4</v>
      </c>
      <c r="AD29" s="11">
        <f t="shared" si="4"/>
        <v>3.7540518702387574E-2</v>
      </c>
      <c r="AE29" s="11">
        <f t="shared" si="4"/>
        <v>0.13239376791571239</v>
      </c>
      <c r="AF29" s="11">
        <f t="shared" si="4"/>
        <v>5.2992485506562711E-4</v>
      </c>
      <c r="AG29" s="11">
        <f t="shared" si="4"/>
        <v>2.3241247202820225E-2</v>
      </c>
      <c r="AH29" s="11">
        <f t="shared" si="4"/>
        <v>1.3720298971813788E-2</v>
      </c>
      <c r="AI29" s="11">
        <f t="shared" si="4"/>
        <v>3.3349267577253462E-2</v>
      </c>
      <c r="AJ29" s="14">
        <f t="shared" si="4"/>
        <v>5.6720858595259653E-2</v>
      </c>
      <c r="AK29" s="11">
        <f t="shared" si="4"/>
        <v>0.12986743779007687</v>
      </c>
      <c r="AL29" s="11">
        <f t="shared" si="4"/>
        <v>4.843600171171878E-2</v>
      </c>
      <c r="AM29" s="11">
        <f t="shared" si="4"/>
        <v>1</v>
      </c>
    </row>
    <row r="30" spans="1:76" x14ac:dyDescent="0.25">
      <c r="A30" s="10">
        <v>37257</v>
      </c>
      <c r="B30" s="11">
        <f t="shared" si="1"/>
        <v>5.8409772752673764E-4</v>
      </c>
      <c r="C30" s="11">
        <f t="shared" si="1"/>
        <v>1.0986530542774055E-4</v>
      </c>
      <c r="D30" s="11">
        <f t="shared" ref="D30:Q30" si="5">D5/$AM5</f>
        <v>1.250609043872343E-2</v>
      </c>
      <c r="E30" s="11">
        <f t="shared" si="5"/>
        <v>2.3520233405335041E-3</v>
      </c>
      <c r="F30" s="11">
        <f t="shared" si="5"/>
        <v>4.4187183014122514E-3</v>
      </c>
      <c r="G30" s="11">
        <f t="shared" si="5"/>
        <v>2.2352914535165298E-5</v>
      </c>
      <c r="H30" s="11">
        <f t="shared" si="5"/>
        <v>1.0713328254010925E-3</v>
      </c>
      <c r="I30" s="11">
        <f t="shared" si="5"/>
        <v>4.2558196105187265E-4</v>
      </c>
      <c r="J30" s="11">
        <f t="shared" si="5"/>
        <v>1.8089790050615472E-3</v>
      </c>
      <c r="K30" s="11">
        <f t="shared" si="5"/>
        <v>2.4002355091387625E-3</v>
      </c>
      <c r="L30" s="11">
        <f t="shared" si="5"/>
        <v>5.1981483605305964E-4</v>
      </c>
      <c r="M30" s="11">
        <f t="shared" si="5"/>
        <v>4.2660464341622663E-4</v>
      </c>
      <c r="N30" s="11">
        <f t="shared" si="5"/>
        <v>9.2318998005038897E-4</v>
      </c>
      <c r="O30" s="11">
        <f t="shared" si="5"/>
        <v>1.0602294168738208E-3</v>
      </c>
      <c r="P30" s="11">
        <f t="shared" si="5"/>
        <v>2.6843951089485438E-3</v>
      </c>
      <c r="Q30" s="11">
        <f t="shared" si="5"/>
        <v>5.8643528721668962E-4</v>
      </c>
      <c r="R30" s="11">
        <f t="shared" ref="R30:AM30" si="6">R5/$AM5</f>
        <v>1.3975684996300082E-3</v>
      </c>
      <c r="S30" s="11">
        <f t="shared" si="6"/>
        <v>1.0595427587148973E-2</v>
      </c>
      <c r="T30" s="11">
        <f t="shared" si="6"/>
        <v>8.0756112901211069E-2</v>
      </c>
      <c r="U30" s="11">
        <f t="shared" si="6"/>
        <v>7.6398755541660063E-2</v>
      </c>
      <c r="V30" s="11">
        <f t="shared" si="6"/>
        <v>0.16525743471816701</v>
      </c>
      <c r="W30" s="11">
        <f t="shared" si="6"/>
        <v>0.11114701862523732</v>
      </c>
      <c r="X30" s="11">
        <f t="shared" si="6"/>
        <v>8.3392441939034981E-4</v>
      </c>
      <c r="Y30" s="11">
        <f t="shared" si="6"/>
        <v>2.5879707717380265E-3</v>
      </c>
      <c r="Z30" s="11">
        <f t="shared" si="6"/>
        <v>1.3943689648043864E-2</v>
      </c>
      <c r="AA30" s="11">
        <f t="shared" si="6"/>
        <v>6.8269891719852241E-3</v>
      </c>
      <c r="AB30" s="11">
        <f t="shared" si="6"/>
        <v>1.5537028771707347E-2</v>
      </c>
      <c r="AC30" s="11">
        <f t="shared" si="6"/>
        <v>7.6365153121117006E-4</v>
      </c>
      <c r="AD30" s="11">
        <f t="shared" si="6"/>
        <v>4.031954440961643E-2</v>
      </c>
      <c r="AE30" s="11">
        <f t="shared" si="6"/>
        <v>0.13131183119312698</v>
      </c>
      <c r="AF30" s="11">
        <f t="shared" si="6"/>
        <v>3.7327906298919829E-4</v>
      </c>
      <c r="AG30" s="11">
        <f t="shared" si="6"/>
        <v>2.4344369293523717E-2</v>
      </c>
      <c r="AH30" s="11">
        <f t="shared" si="6"/>
        <v>1.5147971180810972E-2</v>
      </c>
      <c r="AI30" s="11">
        <f t="shared" si="6"/>
        <v>3.3914338664186902E-2</v>
      </c>
      <c r="AJ30" s="14">
        <f t="shared" si="6"/>
        <v>6.0946609406194098E-2</v>
      </c>
      <c r="AK30" s="11">
        <f t="shared" si="6"/>
        <v>0.13068229714912682</v>
      </c>
      <c r="AL30" s="11">
        <f t="shared" si="6"/>
        <v>4.5014240851923626E-2</v>
      </c>
      <c r="AM30" s="11">
        <f t="shared" si="6"/>
        <v>1</v>
      </c>
    </row>
    <row r="31" spans="1:76" x14ac:dyDescent="0.25">
      <c r="A31" s="10">
        <v>37622</v>
      </c>
      <c r="B31" s="11">
        <f t="shared" si="1"/>
        <v>6.1535299402294707E-4</v>
      </c>
      <c r="C31" s="11">
        <f t="shared" si="1"/>
        <v>1.0557733322045544E-4</v>
      </c>
      <c r="D31" s="11">
        <f t="shared" ref="D31:Q31" si="7">D6/$AM6</f>
        <v>1.2653134516613759E-2</v>
      </c>
      <c r="E31" s="11">
        <f t="shared" si="7"/>
        <v>2.1939587582926294E-3</v>
      </c>
      <c r="F31" s="11">
        <f t="shared" si="7"/>
        <v>4.1486837721601841E-3</v>
      </c>
      <c r="G31" s="11">
        <f t="shared" si="7"/>
        <v>1.9234168419152122E-5</v>
      </c>
      <c r="H31" s="11">
        <f t="shared" si="7"/>
        <v>9.9203382518050294E-4</v>
      </c>
      <c r="I31" s="11">
        <f t="shared" si="7"/>
        <v>1.3842985446192694E-4</v>
      </c>
      <c r="J31" s="11">
        <f t="shared" si="7"/>
        <v>1.788216081421464E-3</v>
      </c>
      <c r="K31" s="11">
        <f t="shared" si="7"/>
        <v>2.2408508185261826E-3</v>
      </c>
      <c r="L31" s="11">
        <f t="shared" si="7"/>
        <v>5.0121154201732175E-4</v>
      </c>
      <c r="M31" s="11">
        <f t="shared" si="7"/>
        <v>3.5955259358721591E-4</v>
      </c>
      <c r="N31" s="11">
        <f t="shared" si="7"/>
        <v>8.238401480553624E-4</v>
      </c>
      <c r="O31" s="11">
        <f t="shared" si="7"/>
        <v>7.045040666226668E-4</v>
      </c>
      <c r="P31" s="11">
        <f t="shared" si="7"/>
        <v>2.6020881567924482E-3</v>
      </c>
      <c r="Q31" s="11">
        <f t="shared" si="7"/>
        <v>4.7509799949204946E-4</v>
      </c>
      <c r="R31" s="11">
        <f t="shared" ref="R31:AM31" si="8">R6/$AM6</f>
        <v>1.6065444468639251E-3</v>
      </c>
      <c r="S31" s="11">
        <f t="shared" si="8"/>
        <v>1.0371569035010538E-2</v>
      </c>
      <c r="T31" s="11">
        <f t="shared" si="8"/>
        <v>8.3008353104514113E-2</v>
      </c>
      <c r="U31" s="11">
        <f t="shared" si="8"/>
        <v>6.8596906724532031E-2</v>
      </c>
      <c r="V31" s="11">
        <f t="shared" si="8"/>
        <v>0.16380702316706447</v>
      </c>
      <c r="W31" s="11">
        <f t="shared" si="8"/>
        <v>0.10705850458412007</v>
      </c>
      <c r="X31" s="11">
        <f t="shared" si="8"/>
        <v>5.3055417851077271E-4</v>
      </c>
      <c r="Y31" s="11">
        <f t="shared" si="8"/>
        <v>2.3729628804416729E-3</v>
      </c>
      <c r="Z31" s="11">
        <f t="shared" si="8"/>
        <v>1.3301340031878177E-2</v>
      </c>
      <c r="AA31" s="11">
        <f t="shared" si="8"/>
        <v>7.4218618927741438E-3</v>
      </c>
      <c r="AB31" s="11">
        <f t="shared" si="8"/>
        <v>1.390054755606023E-2</v>
      </c>
      <c r="AC31" s="11">
        <f t="shared" si="8"/>
        <v>7.2696732900999765E-4</v>
      </c>
      <c r="AD31" s="11">
        <f t="shared" si="8"/>
        <v>4.4338268090893661E-2</v>
      </c>
      <c r="AE31" s="11">
        <f t="shared" si="8"/>
        <v>0.1388037273852861</v>
      </c>
      <c r="AF31" s="11">
        <f t="shared" si="8"/>
        <v>3.097122301653254E-4</v>
      </c>
      <c r="AG31" s="11">
        <f t="shared" si="8"/>
        <v>2.3523387976623046E-2</v>
      </c>
      <c r="AH31" s="11">
        <f t="shared" si="8"/>
        <v>1.5973625883631035E-2</v>
      </c>
      <c r="AI31" s="11">
        <f t="shared" si="8"/>
        <v>3.5511048345012126E-2</v>
      </c>
      <c r="AJ31" s="14">
        <f t="shared" si="8"/>
        <v>6.3074594457386557E-2</v>
      </c>
      <c r="AK31" s="11">
        <f t="shared" si="8"/>
        <v>0.13388511529480013</v>
      </c>
      <c r="AL31" s="11">
        <f t="shared" si="8"/>
        <v>4.1515618776535604E-2</v>
      </c>
      <c r="AM31" s="11">
        <f t="shared" si="8"/>
        <v>1</v>
      </c>
    </row>
    <row r="32" spans="1:76" x14ac:dyDescent="0.25">
      <c r="A32" s="10">
        <v>37987</v>
      </c>
      <c r="B32" s="11">
        <f t="shared" si="1"/>
        <v>3.716775778239927E-4</v>
      </c>
      <c r="C32" s="11">
        <f t="shared" si="1"/>
        <v>9.1442529908353169E-5</v>
      </c>
      <c r="D32" s="11">
        <f t="shared" ref="D32:Q32" si="9">D7/$AM7</f>
        <v>1.2290712909592999E-2</v>
      </c>
      <c r="E32" s="11">
        <f t="shared" si="9"/>
        <v>1.8975247996325562E-3</v>
      </c>
      <c r="F32" s="11">
        <f t="shared" si="9"/>
        <v>2.6379262261852516E-3</v>
      </c>
      <c r="G32" s="11">
        <f t="shared" si="9"/>
        <v>8.245827057684606E-6</v>
      </c>
      <c r="H32" s="11">
        <f t="shared" si="9"/>
        <v>8.3947442329054779E-4</v>
      </c>
      <c r="I32" s="11">
        <f t="shared" si="9"/>
        <v>1.1642615517268115E-4</v>
      </c>
      <c r="J32" s="11">
        <f t="shared" si="9"/>
        <v>1.5433234522890292E-3</v>
      </c>
      <c r="K32" s="11">
        <f t="shared" si="9"/>
        <v>1.9559840213101707E-3</v>
      </c>
      <c r="L32" s="11">
        <f t="shared" si="9"/>
        <v>4.2841379086268826E-4</v>
      </c>
      <c r="M32" s="11">
        <f t="shared" si="9"/>
        <v>3.6244717440121142E-4</v>
      </c>
      <c r="N32" s="11">
        <f t="shared" si="9"/>
        <v>7.20709899250762E-4</v>
      </c>
      <c r="O32" s="11">
        <f t="shared" si="9"/>
        <v>7.0089529990319157E-4</v>
      </c>
      <c r="P32" s="11">
        <f t="shared" si="9"/>
        <v>2.3431686768844362E-3</v>
      </c>
      <c r="Q32" s="11">
        <f t="shared" si="9"/>
        <v>3.6133952599047765E-4</v>
      </c>
      <c r="R32" s="11">
        <f t="shared" ref="R32:AM32" si="10">R7/$AM7</f>
        <v>1.588367820992202E-3</v>
      </c>
      <c r="S32" s="11">
        <f t="shared" si="10"/>
        <v>1.051059884149822E-2</v>
      </c>
      <c r="T32" s="11">
        <f t="shared" si="10"/>
        <v>7.6462569729544252E-2</v>
      </c>
      <c r="U32" s="11">
        <f t="shared" si="10"/>
        <v>5.9341402100741361E-2</v>
      </c>
      <c r="V32" s="11">
        <f t="shared" si="10"/>
        <v>0.16913569702222261</v>
      </c>
      <c r="W32" s="11">
        <f t="shared" si="10"/>
        <v>0.10495682509567006</v>
      </c>
      <c r="X32" s="11">
        <f t="shared" si="10"/>
        <v>5.0508767529459139E-4</v>
      </c>
      <c r="Y32" s="11">
        <f t="shared" si="10"/>
        <v>1.8178971861053631E-3</v>
      </c>
      <c r="Z32" s="11">
        <f t="shared" si="10"/>
        <v>1.0510475769452583E-2</v>
      </c>
      <c r="AA32" s="11">
        <f t="shared" si="10"/>
        <v>7.2829113726200637E-3</v>
      </c>
      <c r="AB32" s="11">
        <f t="shared" si="10"/>
        <v>1.3216460836875141E-2</v>
      </c>
      <c r="AC32" s="11">
        <f t="shared" si="10"/>
        <v>7.2366362834605199E-4</v>
      </c>
      <c r="AD32" s="11">
        <f t="shared" si="10"/>
        <v>5.1012009124069176E-2</v>
      </c>
      <c r="AE32" s="11">
        <f t="shared" si="10"/>
        <v>0.14351911222718311</v>
      </c>
      <c r="AF32" s="11">
        <f t="shared" si="10"/>
        <v>4.0429166991781988E-4</v>
      </c>
      <c r="AG32" s="11">
        <f t="shared" si="10"/>
        <v>2.49206123769618E-2</v>
      </c>
      <c r="AH32" s="11">
        <f t="shared" si="10"/>
        <v>1.5630395940000902E-2</v>
      </c>
      <c r="AI32" s="11">
        <f t="shared" si="10"/>
        <v>3.5539637690666287E-2</v>
      </c>
      <c r="AJ32" s="14">
        <f t="shared" si="10"/>
        <v>6.3660492470329177E-2</v>
      </c>
      <c r="AK32" s="11">
        <f t="shared" si="10"/>
        <v>0.14013770777330425</v>
      </c>
      <c r="AL32" s="11">
        <f t="shared" si="10"/>
        <v>4.2454071358648926E-2</v>
      </c>
      <c r="AM32" s="11">
        <f t="shared" si="10"/>
        <v>1</v>
      </c>
    </row>
    <row r="33" spans="1:39" x14ac:dyDescent="0.25">
      <c r="A33" s="10">
        <v>38353</v>
      </c>
      <c r="B33" s="11">
        <f t="shared" si="1"/>
        <v>3.4275443258771252E-4</v>
      </c>
      <c r="C33" s="11">
        <f t="shared" si="1"/>
        <v>7.8607358658809156E-5</v>
      </c>
      <c r="D33" s="11">
        <f t="shared" ref="D33:Q33" si="11">D8/$AM8</f>
        <v>1.1991464733950321E-2</v>
      </c>
      <c r="E33" s="11">
        <f t="shared" si="11"/>
        <v>1.6824829210143159E-3</v>
      </c>
      <c r="F33" s="11">
        <f t="shared" si="11"/>
        <v>2.9302100595022572E-3</v>
      </c>
      <c r="G33" s="11">
        <f t="shared" si="11"/>
        <v>1.1527615445775086E-5</v>
      </c>
      <c r="H33" s="11">
        <f t="shared" si="11"/>
        <v>7.2986273793821678E-4</v>
      </c>
      <c r="I33" s="11">
        <f t="shared" si="11"/>
        <v>1.0473662033589934E-4</v>
      </c>
      <c r="J33" s="11">
        <f t="shared" si="11"/>
        <v>1.3426927323983741E-3</v>
      </c>
      <c r="K33" s="11">
        <f t="shared" si="11"/>
        <v>1.7240921234328757E-3</v>
      </c>
      <c r="L33" s="11">
        <f t="shared" si="11"/>
        <v>3.7129900416772705E-4</v>
      </c>
      <c r="M33" s="11">
        <f t="shared" si="11"/>
        <v>3.1969920169616238E-4</v>
      </c>
      <c r="N33" s="11">
        <f t="shared" si="11"/>
        <v>6.0448619661369158E-4</v>
      </c>
      <c r="O33" s="11">
        <f t="shared" si="11"/>
        <v>7.4051205887383758E-4</v>
      </c>
      <c r="P33" s="11">
        <f t="shared" si="11"/>
        <v>2.0422543097362677E-3</v>
      </c>
      <c r="Q33" s="11">
        <f t="shared" si="11"/>
        <v>3.0235288512061507E-4</v>
      </c>
      <c r="R33" s="11">
        <f t="shared" ref="R33:AM33" si="12">R8/$AM8</f>
        <v>1.5627055071920244E-3</v>
      </c>
      <c r="S33" s="11">
        <f t="shared" si="12"/>
        <v>1.0875481771985523E-2</v>
      </c>
      <c r="T33" s="11">
        <f t="shared" si="12"/>
        <v>7.3700546804204653E-2</v>
      </c>
      <c r="U33" s="11">
        <f t="shared" si="12"/>
        <v>4.9410653405005091E-2</v>
      </c>
      <c r="V33" s="11">
        <f t="shared" si="12"/>
        <v>0.17326137759176477</v>
      </c>
      <c r="W33" s="11">
        <f t="shared" si="12"/>
        <v>0.10445567587946374</v>
      </c>
      <c r="X33" s="11">
        <f t="shared" si="12"/>
        <v>5.1138697853733662E-4</v>
      </c>
      <c r="Y33" s="11">
        <f t="shared" si="12"/>
        <v>1.63263970756306E-3</v>
      </c>
      <c r="Z33" s="11">
        <f t="shared" si="12"/>
        <v>9.3167285900891926E-3</v>
      </c>
      <c r="AA33" s="11">
        <f t="shared" si="12"/>
        <v>6.9581784698836109E-3</v>
      </c>
      <c r="AB33" s="11">
        <f t="shared" si="12"/>
        <v>1.4241874842593157E-2</v>
      </c>
      <c r="AC33" s="11">
        <f t="shared" si="12"/>
        <v>8.2384025052472613E-4</v>
      </c>
      <c r="AD33" s="11">
        <f t="shared" si="12"/>
        <v>4.8824172245849562E-2</v>
      </c>
      <c r="AE33" s="11">
        <f t="shared" si="12"/>
        <v>0.13881774093429897</v>
      </c>
      <c r="AF33" s="11">
        <f t="shared" si="12"/>
        <v>5.1116740490979805E-4</v>
      </c>
      <c r="AG33" s="11">
        <f t="shared" si="12"/>
        <v>2.5380844967624966E-2</v>
      </c>
      <c r="AH33" s="11">
        <f t="shared" si="12"/>
        <v>1.5714006228425517E-2</v>
      </c>
      <c r="AI33" s="11">
        <f t="shared" si="12"/>
        <v>3.4577466783450563E-2</v>
      </c>
      <c r="AJ33" s="14">
        <f t="shared" si="12"/>
        <v>6.5767571214863554E-2</v>
      </c>
      <c r="AK33" s="11">
        <f t="shared" si="12"/>
        <v>0.15819840716899111</v>
      </c>
      <c r="AL33" s="11">
        <f t="shared" si="12"/>
        <v>4.0138498261306228E-2</v>
      </c>
      <c r="AM33" s="11">
        <f t="shared" si="12"/>
        <v>1</v>
      </c>
    </row>
    <row r="34" spans="1:39" x14ac:dyDescent="0.25">
      <c r="A34" s="10">
        <v>38718</v>
      </c>
      <c r="B34" s="11">
        <f t="shared" si="1"/>
        <v>3.1837615690413681E-4</v>
      </c>
      <c r="C34" s="11">
        <f t="shared" si="1"/>
        <v>7.079495087192429E-5</v>
      </c>
      <c r="D34" s="11">
        <f t="shared" ref="D34:Q34" si="13">D9/$AM9</f>
        <v>1.1053766753967031E-2</v>
      </c>
      <c r="E34" s="11">
        <f t="shared" si="13"/>
        <v>1.5705618504512978E-3</v>
      </c>
      <c r="F34" s="11">
        <f t="shared" si="13"/>
        <v>2.7686457207469028E-3</v>
      </c>
      <c r="G34" s="11">
        <f t="shared" si="13"/>
        <v>9.7544179468418405E-6</v>
      </c>
      <c r="H34" s="11">
        <f t="shared" si="13"/>
        <v>6.3635006976922853E-4</v>
      </c>
      <c r="I34" s="11">
        <f t="shared" si="13"/>
        <v>1.2228218786968742E-4</v>
      </c>
      <c r="J34" s="11">
        <f t="shared" si="13"/>
        <v>1.3435956514201426E-3</v>
      </c>
      <c r="K34" s="11">
        <f t="shared" si="13"/>
        <v>1.5564833090847218E-3</v>
      </c>
      <c r="L34" s="11">
        <f t="shared" si="13"/>
        <v>3.2451037849957339E-4</v>
      </c>
      <c r="M34" s="11">
        <f t="shared" si="13"/>
        <v>3.0268863938138086E-4</v>
      </c>
      <c r="N34" s="11">
        <f t="shared" si="13"/>
        <v>5.3709635313486882E-4</v>
      </c>
      <c r="O34" s="11">
        <f t="shared" si="13"/>
        <v>5.4594572199385938E-4</v>
      </c>
      <c r="P34" s="11">
        <f t="shared" si="13"/>
        <v>1.9489729301829044E-3</v>
      </c>
      <c r="Q34" s="11">
        <f t="shared" si="13"/>
        <v>1.9287601672208918E-4</v>
      </c>
      <c r="R34" s="11">
        <f t="shared" ref="R34:AM34" si="14">R9/$AM9</f>
        <v>1.604048666701796E-3</v>
      </c>
      <c r="S34" s="11">
        <f t="shared" si="14"/>
        <v>9.8151567967376396E-3</v>
      </c>
      <c r="T34" s="11">
        <f t="shared" si="14"/>
        <v>7.0393913564996399E-2</v>
      </c>
      <c r="U34" s="11">
        <f t="shared" si="14"/>
        <v>4.0268751309807151E-2</v>
      </c>
      <c r="V34" s="11">
        <f t="shared" si="14"/>
        <v>0.17716808531435171</v>
      </c>
      <c r="W34" s="11">
        <f t="shared" si="14"/>
        <v>0.10449817441542879</v>
      </c>
      <c r="X34" s="11">
        <f t="shared" si="14"/>
        <v>3.9007615686391237E-4</v>
      </c>
      <c r="Y34" s="11">
        <f t="shared" si="14"/>
        <v>1.2272465631263693E-3</v>
      </c>
      <c r="Z34" s="11">
        <f t="shared" si="14"/>
        <v>8.2808974708101554E-3</v>
      </c>
      <c r="AA34" s="11">
        <f t="shared" si="14"/>
        <v>6.3165387061337791E-3</v>
      </c>
      <c r="AB34" s="11">
        <f t="shared" si="14"/>
        <v>1.6488988770553163E-2</v>
      </c>
      <c r="AC34" s="11">
        <f t="shared" si="14"/>
        <v>7.4384978920401137E-4</v>
      </c>
      <c r="AD34" s="11">
        <f t="shared" si="14"/>
        <v>4.992753573636604E-2</v>
      </c>
      <c r="AE34" s="11">
        <f t="shared" si="14"/>
        <v>0.14481157481356993</v>
      </c>
      <c r="AF34" s="11">
        <f t="shared" si="14"/>
        <v>4.6398849903843561E-4</v>
      </c>
      <c r="AG34" s="11">
        <f t="shared" si="14"/>
        <v>2.5316535890425505E-2</v>
      </c>
      <c r="AH34" s="11">
        <f t="shared" si="14"/>
        <v>1.676331920518187E-2</v>
      </c>
      <c r="AI34" s="11">
        <f t="shared" si="14"/>
        <v>3.3282275156643885E-2</v>
      </c>
      <c r="AJ34" s="14">
        <f t="shared" si="14"/>
        <v>6.7241426469990789E-2</v>
      </c>
      <c r="AK34" s="11">
        <f t="shared" si="14"/>
        <v>0.16533607690584232</v>
      </c>
      <c r="AL34" s="11">
        <f t="shared" si="14"/>
        <v>3.6358838689279756E-2</v>
      </c>
      <c r="AM34" s="11">
        <f t="shared" si="14"/>
        <v>1</v>
      </c>
    </row>
    <row r="35" spans="1:39" x14ac:dyDescent="0.25">
      <c r="A35" s="10">
        <v>39083</v>
      </c>
      <c r="B35" s="11">
        <f t="shared" si="1"/>
        <v>3.7007487052353658E-4</v>
      </c>
      <c r="C35" s="11">
        <f t="shared" si="1"/>
        <v>6.5025374366183475E-5</v>
      </c>
      <c r="D35" s="11">
        <f t="shared" ref="D35:Q35" si="15">D10/$AM10</f>
        <v>1.0158247704531933E-2</v>
      </c>
      <c r="E35" s="11">
        <f t="shared" si="15"/>
        <v>1.3588404031319983E-3</v>
      </c>
      <c r="F35" s="11">
        <f t="shared" si="15"/>
        <v>2.285112842990762E-3</v>
      </c>
      <c r="G35" s="11">
        <f t="shared" si="15"/>
        <v>7.6872834786169615E-6</v>
      </c>
      <c r="H35" s="11">
        <f t="shared" si="15"/>
        <v>5.8631363284557367E-4</v>
      </c>
      <c r="I35" s="11">
        <f t="shared" si="15"/>
        <v>9.0076874643558747E-5</v>
      </c>
      <c r="J35" s="11">
        <f t="shared" si="15"/>
        <v>1.1451339224264466E-3</v>
      </c>
      <c r="K35" s="11">
        <f t="shared" si="15"/>
        <v>1.3824448853428104E-3</v>
      </c>
      <c r="L35" s="11">
        <f t="shared" si="15"/>
        <v>3.1101844568192624E-4</v>
      </c>
      <c r="M35" s="11">
        <f t="shared" si="15"/>
        <v>2.7420992361372503E-4</v>
      </c>
      <c r="N35" s="11">
        <f t="shared" si="15"/>
        <v>4.3916998320192899E-4</v>
      </c>
      <c r="O35" s="11">
        <f t="shared" si="15"/>
        <v>3.3435161200525776E-4</v>
      </c>
      <c r="P35" s="11">
        <f t="shared" si="15"/>
        <v>1.8251419750819871E-3</v>
      </c>
      <c r="Q35" s="11">
        <f t="shared" si="15"/>
        <v>1.4976636988929046E-4</v>
      </c>
      <c r="R35" s="11">
        <f t="shared" ref="R35:AM35" si="16">R10/$AM10</f>
        <v>1.5854796078074583E-3</v>
      </c>
      <c r="S35" s="11">
        <f t="shared" si="16"/>
        <v>9.5049190474786518E-3</v>
      </c>
      <c r="T35" s="11">
        <f t="shared" si="16"/>
        <v>7.0372015683505318E-2</v>
      </c>
      <c r="U35" s="11">
        <f t="shared" si="16"/>
        <v>3.0736201190497938E-2</v>
      </c>
      <c r="V35" s="11">
        <f t="shared" si="16"/>
        <v>0.17421328793072979</v>
      </c>
      <c r="W35" s="11">
        <f t="shared" si="16"/>
        <v>0.10515769693328035</v>
      </c>
      <c r="X35" s="11">
        <f t="shared" si="16"/>
        <v>5.1215395693421004E-4</v>
      </c>
      <c r="Y35" s="11">
        <f t="shared" si="16"/>
        <v>1.1101341729414494E-3</v>
      </c>
      <c r="Z35" s="11">
        <f t="shared" si="16"/>
        <v>7.0384767530216902E-3</v>
      </c>
      <c r="AA35" s="11">
        <f t="shared" si="16"/>
        <v>6.0876954446605121E-3</v>
      </c>
      <c r="AB35" s="11">
        <f t="shared" si="16"/>
        <v>1.7068753797291943E-2</v>
      </c>
      <c r="AC35" s="11">
        <f t="shared" si="16"/>
        <v>6.9004674049232256E-4</v>
      </c>
      <c r="AD35" s="11">
        <f t="shared" si="16"/>
        <v>5.3978567130152581E-2</v>
      </c>
      <c r="AE35" s="11">
        <f t="shared" si="16"/>
        <v>0.14890548457831451</v>
      </c>
      <c r="AF35" s="11">
        <f t="shared" si="16"/>
        <v>3.8020399698947889E-4</v>
      </c>
      <c r="AG35" s="11">
        <f t="shared" si="16"/>
        <v>2.5068593178286552E-2</v>
      </c>
      <c r="AH35" s="11">
        <f t="shared" si="16"/>
        <v>1.6554248435999567E-2</v>
      </c>
      <c r="AI35" s="11">
        <f t="shared" si="16"/>
        <v>3.4455580253340307E-2</v>
      </c>
      <c r="AJ35" s="14">
        <f t="shared" si="16"/>
        <v>7.3399177478755517E-2</v>
      </c>
      <c r="AK35" s="11">
        <f t="shared" si="16"/>
        <v>0.16872646673820965</v>
      </c>
      <c r="AL35" s="11">
        <f t="shared" si="16"/>
        <v>3.3672200847554658E-2</v>
      </c>
      <c r="AM35" s="11">
        <f t="shared" si="16"/>
        <v>1</v>
      </c>
    </row>
    <row r="36" spans="1:39" x14ac:dyDescent="0.25">
      <c r="A36" s="10">
        <v>39448</v>
      </c>
      <c r="B36" s="11">
        <f t="shared" si="1"/>
        <v>2.6678284667139187E-4</v>
      </c>
      <c r="C36" s="11">
        <f t="shared" si="1"/>
        <v>5.2372390189772588E-5</v>
      </c>
      <c r="D36" s="11">
        <f t="shared" ref="D36:Q36" si="17">D11/$AM11</f>
        <v>9.3143768713683135E-3</v>
      </c>
      <c r="E36" s="11">
        <f t="shared" si="17"/>
        <v>1.2965681497484807E-3</v>
      </c>
      <c r="F36" s="11">
        <f t="shared" si="17"/>
        <v>1.7307493241237599E-3</v>
      </c>
      <c r="G36" s="11">
        <f t="shared" si="17"/>
        <v>4.2179106193105438E-6</v>
      </c>
      <c r="H36" s="11">
        <f t="shared" si="17"/>
        <v>4.6247632477982068E-4</v>
      </c>
      <c r="I36" s="11">
        <f t="shared" si="17"/>
        <v>6.4147390668681183E-5</v>
      </c>
      <c r="J36" s="11">
        <f t="shared" si="17"/>
        <v>9.2512839583544591E-4</v>
      </c>
      <c r="K36" s="11">
        <f t="shared" si="17"/>
        <v>1.1630009801369802E-3</v>
      </c>
      <c r="L36" s="11">
        <f t="shared" si="17"/>
        <v>2.5579870443360401E-4</v>
      </c>
      <c r="M36" s="11">
        <f t="shared" si="17"/>
        <v>2.3998153961118948E-4</v>
      </c>
      <c r="N36" s="11">
        <f t="shared" si="17"/>
        <v>3.8084217966858117E-4</v>
      </c>
      <c r="O36" s="11">
        <f t="shared" si="17"/>
        <v>2.4428732336840235E-4</v>
      </c>
      <c r="P36" s="11">
        <f t="shared" si="17"/>
        <v>1.710187009854621E-3</v>
      </c>
      <c r="Q36" s="11">
        <f t="shared" si="17"/>
        <v>1.4586940891782297E-4</v>
      </c>
      <c r="R36" s="11">
        <f t="shared" ref="R36:AM36" si="18">R11/$AM11</f>
        <v>1.7429636902921799E-3</v>
      </c>
      <c r="S36" s="11">
        <f t="shared" si="18"/>
        <v>9.5985585993443607E-3</v>
      </c>
      <c r="T36" s="11">
        <f t="shared" si="18"/>
        <v>6.9534189768368171E-2</v>
      </c>
      <c r="U36" s="11">
        <f t="shared" si="18"/>
        <v>2.7975380055715083E-2</v>
      </c>
      <c r="V36" s="11">
        <f t="shared" si="18"/>
        <v>0.1732397824190807</v>
      </c>
      <c r="W36" s="11">
        <f t="shared" si="18"/>
        <v>0.10348230700730278</v>
      </c>
      <c r="X36" s="11">
        <f t="shared" si="18"/>
        <v>4.1660654679481849E-4</v>
      </c>
      <c r="Y36" s="11">
        <f t="shared" si="18"/>
        <v>1.2868142314413251E-3</v>
      </c>
      <c r="Z36" s="11">
        <f t="shared" si="18"/>
        <v>6.2302054772732825E-3</v>
      </c>
      <c r="AA36" s="11">
        <f t="shared" si="18"/>
        <v>6.4087636934907618E-3</v>
      </c>
      <c r="AB36" s="11">
        <f t="shared" si="18"/>
        <v>1.6666107207688689E-2</v>
      </c>
      <c r="AC36" s="11">
        <f t="shared" si="18"/>
        <v>6.7583230360661231E-4</v>
      </c>
      <c r="AD36" s="11">
        <f t="shared" si="18"/>
        <v>5.7967097133736413E-2</v>
      </c>
      <c r="AE36" s="11">
        <f t="shared" si="18"/>
        <v>0.14423663814246029</v>
      </c>
      <c r="AF36" s="11">
        <f t="shared" si="18"/>
        <v>1.4122091992279115E-3</v>
      </c>
      <c r="AG36" s="11">
        <f t="shared" si="18"/>
        <v>2.5060891690909401E-2</v>
      </c>
      <c r="AH36" s="11">
        <f t="shared" si="18"/>
        <v>1.7710743071071268E-2</v>
      </c>
      <c r="AI36" s="11">
        <f t="shared" si="18"/>
        <v>3.5914366572636552E-2</v>
      </c>
      <c r="AJ36" s="14">
        <f t="shared" si="18"/>
        <v>8.021631203118583E-2</v>
      </c>
      <c r="AK36" s="11">
        <f t="shared" si="18"/>
        <v>0.16887732048792087</v>
      </c>
      <c r="AL36" s="11">
        <f t="shared" si="18"/>
        <v>3.309012392045653E-2</v>
      </c>
      <c r="AM36" s="11">
        <f t="shared" si="18"/>
        <v>1</v>
      </c>
    </row>
    <row r="37" spans="1:39" x14ac:dyDescent="0.25">
      <c r="A37" s="10">
        <v>39814</v>
      </c>
      <c r="B37" s="11">
        <f t="shared" si="1"/>
        <v>2.6164069676070306E-4</v>
      </c>
      <c r="C37" s="11">
        <f t="shared" si="1"/>
        <v>5.0476743233540172E-5</v>
      </c>
      <c r="D37" s="11">
        <f t="shared" ref="D37:Q37" si="19">D12/$AM12</f>
        <v>9.2598624831867898E-3</v>
      </c>
      <c r="E37" s="11">
        <f t="shared" si="19"/>
        <v>1.178693085507079E-3</v>
      </c>
      <c r="F37" s="11">
        <f t="shared" si="19"/>
        <v>1.5879214917222508E-3</v>
      </c>
      <c r="G37" s="11">
        <f t="shared" si="19"/>
        <v>4.1045102629349274E-6</v>
      </c>
      <c r="H37" s="11">
        <f t="shared" si="19"/>
        <v>4.6581824984031706E-4</v>
      </c>
      <c r="I37" s="11">
        <f t="shared" si="19"/>
        <v>8.4622775420934999E-5</v>
      </c>
      <c r="J37" s="11">
        <f t="shared" si="19"/>
        <v>7.2230647627095283E-4</v>
      </c>
      <c r="K37" s="11">
        <f t="shared" si="19"/>
        <v>8.379314036778857E-4</v>
      </c>
      <c r="L37" s="11">
        <f t="shared" si="19"/>
        <v>2.0391556306283097E-4</v>
      </c>
      <c r="M37" s="11">
        <f t="shared" si="19"/>
        <v>1.7649394130620188E-4</v>
      </c>
      <c r="N37" s="11">
        <f t="shared" si="19"/>
        <v>2.9203153870754038E-4</v>
      </c>
      <c r="O37" s="11">
        <f t="shared" si="19"/>
        <v>1.8767218202227998E-4</v>
      </c>
      <c r="P37" s="11">
        <f t="shared" si="19"/>
        <v>1.5317682981250771E-3</v>
      </c>
      <c r="Q37" s="11">
        <f t="shared" si="19"/>
        <v>1.3667145875517365E-4</v>
      </c>
      <c r="R37" s="11">
        <f t="shared" ref="R37:AM37" si="20">R12/$AM12</f>
        <v>1.6735922272103181E-3</v>
      </c>
      <c r="S37" s="11">
        <f t="shared" si="20"/>
        <v>9.1907844487616516E-3</v>
      </c>
      <c r="T37" s="11">
        <f t="shared" si="20"/>
        <v>7.2154932512244974E-2</v>
      </c>
      <c r="U37" s="11">
        <f t="shared" si="20"/>
        <v>2.5767678780677504E-2</v>
      </c>
      <c r="V37" s="11">
        <f t="shared" si="20"/>
        <v>0.16573540859701028</v>
      </c>
      <c r="W37" s="11">
        <f t="shared" si="20"/>
        <v>9.3255259143931901E-2</v>
      </c>
      <c r="X37" s="11">
        <f t="shared" si="20"/>
        <v>3.3412460140402195E-4</v>
      </c>
      <c r="Y37" s="11">
        <f t="shared" si="20"/>
        <v>1.2237553683937688E-3</v>
      </c>
      <c r="Z37" s="11">
        <f t="shared" si="20"/>
        <v>6.3537818870232675E-3</v>
      </c>
      <c r="AA37" s="11">
        <f t="shared" si="20"/>
        <v>6.6505292460329038E-3</v>
      </c>
      <c r="AB37" s="11">
        <f t="shared" si="20"/>
        <v>1.7174406230192462E-2</v>
      </c>
      <c r="AC37" s="11">
        <f t="shared" si="20"/>
        <v>7.6736875915764272E-4</v>
      </c>
      <c r="AD37" s="11">
        <f t="shared" si="20"/>
        <v>6.2000374121743966E-2</v>
      </c>
      <c r="AE37" s="11">
        <f t="shared" si="20"/>
        <v>0.14126685097955446</v>
      </c>
      <c r="AF37" s="11">
        <f t="shared" si="20"/>
        <v>2.3910955531735811E-4</v>
      </c>
      <c r="AG37" s="11">
        <f t="shared" si="20"/>
        <v>2.6835637419090935E-2</v>
      </c>
      <c r="AH37" s="11">
        <f t="shared" si="20"/>
        <v>1.8615875302532971E-2</v>
      </c>
      <c r="AI37" s="11">
        <f t="shared" si="20"/>
        <v>3.8965600536136367E-2</v>
      </c>
      <c r="AJ37" s="14">
        <f t="shared" si="20"/>
        <v>9.0401838541141782E-2</v>
      </c>
      <c r="AK37" s="11">
        <f t="shared" si="20"/>
        <v>0.17133675515583255</v>
      </c>
      <c r="AL37" s="11">
        <f t="shared" si="20"/>
        <v>3.3074405688746429E-2</v>
      </c>
      <c r="AM37" s="11">
        <f t="shared" si="20"/>
        <v>1</v>
      </c>
    </row>
    <row r="38" spans="1:39" x14ac:dyDescent="0.25">
      <c r="A38" s="10">
        <v>40179</v>
      </c>
      <c r="B38" s="11">
        <f t="shared" si="1"/>
        <v>2.6401724848334882E-4</v>
      </c>
      <c r="C38" s="11">
        <f t="shared" si="1"/>
        <v>4.4565982833569546E-5</v>
      </c>
      <c r="D38" s="11">
        <f t="shared" ref="D38:Q38" si="21">D13/$AM13</f>
        <v>8.9385364305994228E-3</v>
      </c>
      <c r="E38" s="11">
        <f t="shared" si="21"/>
        <v>1.1158388950982729E-3</v>
      </c>
      <c r="F38" s="11">
        <f t="shared" si="21"/>
        <v>1.2087517293451551E-3</v>
      </c>
      <c r="G38" s="11">
        <f t="shared" si="21"/>
        <v>4.5048646907579322E-6</v>
      </c>
      <c r="H38" s="11">
        <f t="shared" si="21"/>
        <v>5.1500256696843365E-4</v>
      </c>
      <c r="I38" s="11">
        <f t="shared" si="21"/>
        <v>8.4546656964046193E-5</v>
      </c>
      <c r="J38" s="11">
        <f t="shared" si="21"/>
        <v>8.0822099192937404E-4</v>
      </c>
      <c r="K38" s="11">
        <f t="shared" si="21"/>
        <v>1.0431979519598012E-3</v>
      </c>
      <c r="L38" s="11">
        <f t="shared" si="21"/>
        <v>1.9242207750523168E-4</v>
      </c>
      <c r="M38" s="11">
        <f t="shared" si="21"/>
        <v>1.7512661485321462E-4</v>
      </c>
      <c r="N38" s="11">
        <f t="shared" si="21"/>
        <v>2.8975933243053698E-4</v>
      </c>
      <c r="O38" s="11">
        <f t="shared" si="21"/>
        <v>2.0658022367618518E-4</v>
      </c>
      <c r="P38" s="11">
        <f t="shared" si="21"/>
        <v>1.4003693667270372E-3</v>
      </c>
      <c r="Q38" s="11">
        <f t="shared" si="21"/>
        <v>9.4280382456576729E-5</v>
      </c>
      <c r="R38" s="11">
        <f t="shared" ref="R38:AM38" si="22">R13/$AM13</f>
        <v>1.6989775405144201E-3</v>
      </c>
      <c r="S38" s="11">
        <f t="shared" si="22"/>
        <v>8.6347798400226022E-3</v>
      </c>
      <c r="T38" s="11">
        <f t="shared" si="22"/>
        <v>7.3686473966789179E-2</v>
      </c>
      <c r="U38" s="11">
        <f t="shared" si="22"/>
        <v>2.8637424839148176E-2</v>
      </c>
      <c r="V38" s="11">
        <f t="shared" si="22"/>
        <v>0.17164129757478999</v>
      </c>
      <c r="W38" s="11">
        <f t="shared" si="22"/>
        <v>9.127435060364382E-2</v>
      </c>
      <c r="X38" s="11">
        <f t="shared" si="22"/>
        <v>4.5113002117447293E-4</v>
      </c>
      <c r="Y38" s="11">
        <f t="shared" si="22"/>
        <v>1.0715946883140431E-3</v>
      </c>
      <c r="Z38" s="11">
        <f t="shared" si="22"/>
        <v>6.2201723657763497E-3</v>
      </c>
      <c r="AA38" s="11">
        <f t="shared" si="22"/>
        <v>6.6472496272626689E-3</v>
      </c>
      <c r="AB38" s="11">
        <f t="shared" si="22"/>
        <v>1.8326030894040272E-2</v>
      </c>
      <c r="AC38" s="11">
        <f t="shared" si="22"/>
        <v>7.2061746249659918E-4</v>
      </c>
      <c r="AD38" s="11">
        <f t="shared" si="22"/>
        <v>6.5809476722961918E-2</v>
      </c>
      <c r="AE38" s="11">
        <f t="shared" si="22"/>
        <v>0.13828856650861562</v>
      </c>
      <c r="AF38" s="11">
        <f t="shared" si="22"/>
        <v>1.9338740565325122E-4</v>
      </c>
      <c r="AG38" s="11">
        <f t="shared" si="22"/>
        <v>2.5516358048576278E-2</v>
      </c>
      <c r="AH38" s="11">
        <f t="shared" si="22"/>
        <v>1.6412589616640841E-2</v>
      </c>
      <c r="AI38" s="11">
        <f t="shared" si="22"/>
        <v>3.9841666877161834E-2</v>
      </c>
      <c r="AJ38" s="14">
        <f t="shared" si="22"/>
        <v>9.410589939382219E-2</v>
      </c>
      <c r="AK38" s="11">
        <f t="shared" si="22"/>
        <v>0.16461539798146665</v>
      </c>
      <c r="AL38" s="11">
        <f t="shared" si="22"/>
        <v>2.9820836704607816E-2</v>
      </c>
      <c r="AM38" s="11">
        <f t="shared" si="22"/>
        <v>1</v>
      </c>
    </row>
    <row r="39" spans="1:39" x14ac:dyDescent="0.25">
      <c r="A39" s="10">
        <v>40544</v>
      </c>
      <c r="B39" s="11">
        <f t="shared" si="1"/>
        <v>2.359214782098939E-4</v>
      </c>
      <c r="C39" s="11">
        <f t="shared" si="1"/>
        <v>4.6324204547769387E-5</v>
      </c>
      <c r="D39" s="11">
        <f t="shared" ref="D39:Q39" si="23">D14/$AM14</f>
        <v>8.7207201225856148E-3</v>
      </c>
      <c r="E39" s="11">
        <f t="shared" si="23"/>
        <v>1.1691957620143033E-3</v>
      </c>
      <c r="F39" s="11">
        <f t="shared" si="23"/>
        <v>1.1796073910494695E-3</v>
      </c>
      <c r="G39" s="11">
        <f t="shared" si="23"/>
        <v>3.9986691222015921E-6</v>
      </c>
      <c r="H39" s="11">
        <f t="shared" si="23"/>
        <v>4.7584162554198942E-4</v>
      </c>
      <c r="I39" s="11">
        <f t="shared" si="23"/>
        <v>7.2881403246164862E-5</v>
      </c>
      <c r="J39" s="11">
        <f t="shared" si="23"/>
        <v>8.4432275748222668E-4</v>
      </c>
      <c r="K39" s="11">
        <f t="shared" si="23"/>
        <v>1.0698326066569542E-3</v>
      </c>
      <c r="L39" s="11">
        <f t="shared" si="23"/>
        <v>1.6620883162660579E-4</v>
      </c>
      <c r="M39" s="11">
        <f t="shared" si="23"/>
        <v>1.7556420844081329E-4</v>
      </c>
      <c r="N39" s="11">
        <f t="shared" si="23"/>
        <v>2.9771223313599022E-4</v>
      </c>
      <c r="O39" s="11">
        <f t="shared" si="23"/>
        <v>2.0860981363938493E-4</v>
      </c>
      <c r="P39" s="11">
        <f t="shared" si="23"/>
        <v>1.3748631587524455E-3</v>
      </c>
      <c r="Q39" s="11">
        <f t="shared" si="23"/>
        <v>8.3670265217388026E-5</v>
      </c>
      <c r="R39" s="11">
        <f t="shared" ref="R39:AM39" si="24">R14/$AM14</f>
        <v>1.7367049910180837E-3</v>
      </c>
      <c r="S39" s="11">
        <f t="shared" si="24"/>
        <v>8.5825774214016316E-3</v>
      </c>
      <c r="T39" s="11">
        <f t="shared" si="24"/>
        <v>7.4651455628730365E-2</v>
      </c>
      <c r="U39" s="11">
        <f t="shared" si="24"/>
        <v>2.8514886743355609E-2</v>
      </c>
      <c r="V39" s="11">
        <f t="shared" si="24"/>
        <v>0.17242200897663496</v>
      </c>
      <c r="W39" s="11">
        <f t="shared" si="24"/>
        <v>9.192834686719363E-2</v>
      </c>
      <c r="X39" s="11">
        <f t="shared" si="24"/>
        <v>3.5656057116084384E-4</v>
      </c>
      <c r="Y39" s="11">
        <f t="shared" si="24"/>
        <v>1.0736803826047331E-3</v>
      </c>
      <c r="Z39" s="11">
        <f t="shared" si="24"/>
        <v>5.8392640638097052E-3</v>
      </c>
      <c r="AA39" s="11">
        <f t="shared" si="24"/>
        <v>7.4766058994704407E-3</v>
      </c>
      <c r="AB39" s="11">
        <f t="shared" si="24"/>
        <v>1.9312892840948784E-2</v>
      </c>
      <c r="AC39" s="11">
        <f t="shared" si="24"/>
        <v>6.6204380277960317E-4</v>
      </c>
      <c r="AD39" s="11">
        <f t="shared" si="24"/>
        <v>6.3909068755229392E-2</v>
      </c>
      <c r="AE39" s="11">
        <f t="shared" si="24"/>
        <v>0.13111266363421684</v>
      </c>
      <c r="AF39" s="11">
        <f t="shared" si="24"/>
        <v>1.3293688666640008E-4</v>
      </c>
      <c r="AG39" s="11">
        <f t="shared" si="24"/>
        <v>2.5014768669446623E-2</v>
      </c>
      <c r="AH39" s="11">
        <f t="shared" si="24"/>
        <v>1.6606020184979944E-2</v>
      </c>
      <c r="AI39" s="11">
        <f t="shared" si="24"/>
        <v>4.1220318369508714E-2</v>
      </c>
      <c r="AJ39" s="14">
        <f t="shared" si="24"/>
        <v>0.10279778579355853</v>
      </c>
      <c r="AK39" s="11">
        <f t="shared" si="24"/>
        <v>0.16161058847583559</v>
      </c>
      <c r="AL39" s="11">
        <f t="shared" si="24"/>
        <v>2.8913546510180386E-2</v>
      </c>
      <c r="AM39" s="11">
        <f t="shared" si="24"/>
        <v>1</v>
      </c>
    </row>
    <row r="40" spans="1:39" x14ac:dyDescent="0.25">
      <c r="A40" s="10">
        <v>40909</v>
      </c>
      <c r="B40" s="11">
        <f t="shared" si="1"/>
        <v>2.2233526040466863E-4</v>
      </c>
      <c r="C40" s="11">
        <f t="shared" si="1"/>
        <v>3.6937487351574341E-5</v>
      </c>
      <c r="D40" s="11">
        <f t="shared" ref="D40:Q40" si="25">D15/$AM15</f>
        <v>8.5038619918866801E-3</v>
      </c>
      <c r="E40" s="11">
        <f t="shared" si="25"/>
        <v>1.0987481814502922E-3</v>
      </c>
      <c r="F40" s="11">
        <f t="shared" si="25"/>
        <v>9.8346060073566696E-4</v>
      </c>
      <c r="G40" s="11">
        <f t="shared" si="25"/>
        <v>3.409614217068401E-6</v>
      </c>
      <c r="H40" s="11">
        <f t="shared" si="25"/>
        <v>4.2236596113934814E-4</v>
      </c>
      <c r="I40" s="11">
        <f t="shared" si="25"/>
        <v>5.9455147910130242E-5</v>
      </c>
      <c r="J40" s="11">
        <f t="shared" si="25"/>
        <v>6.8931034088399502E-4</v>
      </c>
      <c r="K40" s="11">
        <f t="shared" si="25"/>
        <v>8.6668131380107411E-4</v>
      </c>
      <c r="L40" s="11">
        <f t="shared" si="25"/>
        <v>1.4043348556550477E-4</v>
      </c>
      <c r="M40" s="11">
        <f t="shared" si="25"/>
        <v>1.4334586437591735E-4</v>
      </c>
      <c r="N40" s="11">
        <f t="shared" si="25"/>
        <v>2.4520808911083586E-4</v>
      </c>
      <c r="O40" s="11">
        <f t="shared" si="25"/>
        <v>1.5364574065664482E-4</v>
      </c>
      <c r="P40" s="11">
        <f t="shared" si="25"/>
        <v>1.2740591791112258E-3</v>
      </c>
      <c r="Q40" s="11">
        <f t="shared" si="25"/>
        <v>5.8389643467296366E-5</v>
      </c>
      <c r="R40" s="11">
        <f t="shared" ref="R40:AM40" si="26">R15/$AM15</f>
        <v>1.8882159399606715E-3</v>
      </c>
      <c r="S40" s="11">
        <f t="shared" si="26"/>
        <v>7.6843470080883861E-3</v>
      </c>
      <c r="T40" s="11">
        <f t="shared" si="26"/>
        <v>7.4611806542183079E-2</v>
      </c>
      <c r="U40" s="11">
        <f t="shared" si="26"/>
        <v>2.8390650013826697E-2</v>
      </c>
      <c r="V40" s="11">
        <f t="shared" si="26"/>
        <v>0.17253855510067986</v>
      </c>
      <c r="W40" s="11">
        <f t="shared" si="26"/>
        <v>8.7111168127437744E-2</v>
      </c>
      <c r="X40" s="11">
        <f t="shared" si="26"/>
        <v>3.4380276688773044E-4</v>
      </c>
      <c r="Y40" s="11">
        <f t="shared" si="26"/>
        <v>1.0512977169294237E-3</v>
      </c>
      <c r="Z40" s="11">
        <f t="shared" si="26"/>
        <v>5.3309318283864451E-3</v>
      </c>
      <c r="AA40" s="11">
        <f t="shared" si="26"/>
        <v>8.3949674378290592E-3</v>
      </c>
      <c r="AB40" s="11">
        <f t="shared" si="26"/>
        <v>1.7467027432264283E-2</v>
      </c>
      <c r="AC40" s="11">
        <f t="shared" si="26"/>
        <v>6.0818993596957601E-4</v>
      </c>
      <c r="AD40" s="11">
        <f t="shared" si="26"/>
        <v>6.1871569919218425E-2</v>
      </c>
      <c r="AE40" s="11">
        <f t="shared" si="26"/>
        <v>0.13354556761161993</v>
      </c>
      <c r="AF40" s="11">
        <f t="shared" si="26"/>
        <v>7.9060429658273551E-5</v>
      </c>
      <c r="AG40" s="11">
        <f t="shared" si="26"/>
        <v>2.5144555211918534E-2</v>
      </c>
      <c r="AH40" s="11">
        <f t="shared" si="26"/>
        <v>1.6519438814437359E-2</v>
      </c>
      <c r="AI40" s="11">
        <f t="shared" si="26"/>
        <v>4.4052570852671349E-2</v>
      </c>
      <c r="AJ40" s="14">
        <f t="shared" si="26"/>
        <v>0.11151100676744492</v>
      </c>
      <c r="AK40" s="11">
        <f t="shared" si="26"/>
        <v>0.15900316802884307</v>
      </c>
      <c r="AL40" s="11">
        <f t="shared" si="26"/>
        <v>2.7950454611677261E-2</v>
      </c>
      <c r="AM40" s="11">
        <f t="shared" si="26"/>
        <v>1</v>
      </c>
    </row>
    <row r="41" spans="1:39" x14ac:dyDescent="0.25">
      <c r="A41" s="10">
        <v>41275</v>
      </c>
      <c r="B41" s="11">
        <f t="shared" si="1"/>
        <v>2.05083437227801E-4</v>
      </c>
      <c r="C41" s="11">
        <f t="shared" si="1"/>
        <v>3.2065162823890708E-5</v>
      </c>
      <c r="D41" s="11">
        <f t="shared" ref="D41:Q41" si="27">D16/$AM16</f>
        <v>7.8402663225540271E-3</v>
      </c>
      <c r="E41" s="11">
        <f t="shared" si="27"/>
        <v>1.0663670711620154E-3</v>
      </c>
      <c r="F41" s="11">
        <f t="shared" si="27"/>
        <v>9.2334308448295294E-4</v>
      </c>
      <c r="G41" s="11">
        <f t="shared" si="27"/>
        <v>3.6741332402374771E-6</v>
      </c>
      <c r="H41" s="11">
        <f t="shared" si="27"/>
        <v>4.1698072155567877E-4</v>
      </c>
      <c r="I41" s="11">
        <f t="shared" si="27"/>
        <v>4.876576846133379E-5</v>
      </c>
      <c r="J41" s="11">
        <f t="shared" si="27"/>
        <v>6.072340209774303E-4</v>
      </c>
      <c r="K41" s="11">
        <f t="shared" si="27"/>
        <v>7.9835575189232894E-4</v>
      </c>
      <c r="L41" s="11">
        <f t="shared" si="27"/>
        <v>1.1636982008170337E-4</v>
      </c>
      <c r="M41" s="11">
        <f t="shared" si="27"/>
        <v>1.4823457563794477E-4</v>
      </c>
      <c r="N41" s="11">
        <f t="shared" si="27"/>
        <v>2.1623944179361299E-4</v>
      </c>
      <c r="O41" s="11">
        <f t="shared" si="27"/>
        <v>1.303315263946058E-4</v>
      </c>
      <c r="P41" s="11">
        <f t="shared" si="27"/>
        <v>1.1538782447022171E-3</v>
      </c>
      <c r="Q41" s="11">
        <f t="shared" si="27"/>
        <v>5.1037050828026046E-5</v>
      </c>
      <c r="R41" s="11">
        <f t="shared" ref="R41:AM41" si="28">R16/$AM16</f>
        <v>1.8847635498192761E-3</v>
      </c>
      <c r="S41" s="11">
        <f t="shared" si="28"/>
        <v>7.0356311429420199E-3</v>
      </c>
      <c r="T41" s="11">
        <f t="shared" si="28"/>
        <v>7.2727997837204766E-2</v>
      </c>
      <c r="U41" s="11">
        <f t="shared" si="28"/>
        <v>2.8849494609612322E-2</v>
      </c>
      <c r="V41" s="11">
        <f t="shared" si="28"/>
        <v>0.17186159045746099</v>
      </c>
      <c r="W41" s="11">
        <f t="shared" si="28"/>
        <v>8.4319286988351061E-2</v>
      </c>
      <c r="X41" s="11">
        <f t="shared" si="28"/>
        <v>1.2478692532297468E-4</v>
      </c>
      <c r="Y41" s="11">
        <f t="shared" si="28"/>
        <v>1.0312289969008352E-3</v>
      </c>
      <c r="Z41" s="11">
        <f t="shared" si="28"/>
        <v>5.1980969058654332E-3</v>
      </c>
      <c r="AA41" s="11">
        <f t="shared" si="28"/>
        <v>9.2246797274755099E-3</v>
      </c>
      <c r="AB41" s="11">
        <f t="shared" si="28"/>
        <v>1.52567380764523E-2</v>
      </c>
      <c r="AC41" s="11">
        <f t="shared" si="28"/>
        <v>4.9881368917914992E-4</v>
      </c>
      <c r="AD41" s="11">
        <f t="shared" si="28"/>
        <v>6.3117734526771968E-2</v>
      </c>
      <c r="AE41" s="11">
        <f t="shared" si="28"/>
        <v>0.1325446238512572</v>
      </c>
      <c r="AF41" s="11">
        <f t="shared" si="28"/>
        <v>7.8025229538134064E-5</v>
      </c>
      <c r="AG41" s="11">
        <f t="shared" si="28"/>
        <v>2.4910422961542448E-2</v>
      </c>
      <c r="AH41" s="11">
        <f t="shared" si="28"/>
        <v>1.5556280139165478E-2</v>
      </c>
      <c r="AI41" s="11">
        <f t="shared" si="28"/>
        <v>4.5987054892953461E-2</v>
      </c>
      <c r="AJ41" s="14">
        <f t="shared" si="28"/>
        <v>0.12183158614937276</v>
      </c>
      <c r="AK41" s="11">
        <f t="shared" si="28"/>
        <v>0.1568084661649404</v>
      </c>
      <c r="AL41" s="11">
        <f t="shared" si="28"/>
        <v>2.7394471044055731E-2</v>
      </c>
      <c r="AM41" s="11">
        <f t="shared" si="28"/>
        <v>1</v>
      </c>
    </row>
    <row r="42" spans="1:39" x14ac:dyDescent="0.25">
      <c r="A42" s="10">
        <v>41640</v>
      </c>
      <c r="B42" s="11">
        <f t="shared" si="1"/>
        <v>2.2669472640803913E-4</v>
      </c>
      <c r="C42" s="11">
        <f t="shared" si="1"/>
        <v>2.7562437455076705E-5</v>
      </c>
      <c r="D42" s="11">
        <f t="shared" ref="D42:Q42" si="29">D17/$AM17</f>
        <v>7.4425534954670539E-3</v>
      </c>
      <c r="E42" s="11">
        <f t="shared" si="29"/>
        <v>9.5659358617023089E-4</v>
      </c>
      <c r="F42" s="11">
        <f t="shared" si="29"/>
        <v>8.5222298011901159E-4</v>
      </c>
      <c r="G42" s="11">
        <f t="shared" si="29"/>
        <v>1.5171983920225708E-6</v>
      </c>
      <c r="H42" s="11">
        <f t="shared" si="29"/>
        <v>3.6046105130469581E-4</v>
      </c>
      <c r="I42" s="11">
        <f t="shared" si="29"/>
        <v>4.501021896333627E-5</v>
      </c>
      <c r="J42" s="11">
        <f t="shared" si="29"/>
        <v>6.306487982840486E-4</v>
      </c>
      <c r="K42" s="11">
        <f t="shared" si="29"/>
        <v>7.4134106430202872E-4</v>
      </c>
      <c r="L42" s="11">
        <f t="shared" si="29"/>
        <v>1.0279019105952917E-4</v>
      </c>
      <c r="M42" s="11">
        <f t="shared" si="29"/>
        <v>1.340191912953271E-4</v>
      </c>
      <c r="N42" s="11">
        <f t="shared" si="29"/>
        <v>2.0678149751274287E-4</v>
      </c>
      <c r="O42" s="11">
        <f t="shared" si="29"/>
        <v>1.2832969732524244E-4</v>
      </c>
      <c r="P42" s="11">
        <f t="shared" si="29"/>
        <v>1.0318213397746835E-3</v>
      </c>
      <c r="Q42" s="11">
        <f t="shared" si="29"/>
        <v>4.8234265546384231E-5</v>
      </c>
      <c r="R42" s="11">
        <f t="shared" ref="R42:AM42" si="30">R17/$AM17</f>
        <v>1.9630018528785363E-3</v>
      </c>
      <c r="S42" s="11">
        <f t="shared" si="30"/>
        <v>6.3672391351210569E-3</v>
      </c>
      <c r="T42" s="11">
        <f t="shared" si="30"/>
        <v>7.1312876020236893E-2</v>
      </c>
      <c r="U42" s="11">
        <f t="shared" si="30"/>
        <v>2.77123240128886E-2</v>
      </c>
      <c r="V42" s="11">
        <f t="shared" si="30"/>
        <v>0.16826551983325991</v>
      </c>
      <c r="W42" s="11">
        <f t="shared" si="30"/>
        <v>8.1346994019077509E-2</v>
      </c>
      <c r="X42" s="11">
        <f t="shared" si="30"/>
        <v>9.2485885313709217E-5</v>
      </c>
      <c r="Y42" s="11">
        <f t="shared" si="30"/>
        <v>1.1787367174022024E-3</v>
      </c>
      <c r="Z42" s="11">
        <f t="shared" si="30"/>
        <v>4.6897866629411018E-3</v>
      </c>
      <c r="AA42" s="11">
        <f t="shared" si="30"/>
        <v>1.0435669839929248E-2</v>
      </c>
      <c r="AB42" s="11">
        <f t="shared" si="30"/>
        <v>1.4807160923543948E-2</v>
      </c>
      <c r="AC42" s="11">
        <f t="shared" si="30"/>
        <v>4.3233832512676508E-4</v>
      </c>
      <c r="AD42" s="11">
        <f t="shared" si="30"/>
        <v>6.7101070067382571E-2</v>
      </c>
      <c r="AE42" s="11">
        <f t="shared" si="30"/>
        <v>0.13697703277717477</v>
      </c>
      <c r="AF42" s="11">
        <f t="shared" si="30"/>
        <v>7.807250058949479E-5</v>
      </c>
      <c r="AG42" s="11">
        <f t="shared" si="30"/>
        <v>2.4438146666304224E-2</v>
      </c>
      <c r="AH42" s="11">
        <f t="shared" si="30"/>
        <v>1.5638016692975307E-2</v>
      </c>
      <c r="AI42" s="11">
        <f t="shared" si="30"/>
        <v>4.7831955106099583E-2</v>
      </c>
      <c r="AJ42" s="14">
        <f t="shared" si="30"/>
        <v>0.12805666483127806</v>
      </c>
      <c r="AK42" s="11">
        <f t="shared" si="30"/>
        <v>0.15217442977046686</v>
      </c>
      <c r="AL42" s="11">
        <f t="shared" si="30"/>
        <v>2.616389662063023E-2</v>
      </c>
      <c r="AM42" s="11">
        <f t="shared" si="30"/>
        <v>1</v>
      </c>
    </row>
    <row r="43" spans="1:39" x14ac:dyDescent="0.25">
      <c r="A43" s="10">
        <v>42005</v>
      </c>
      <c r="B43" s="11">
        <f t="shared" si="1"/>
        <v>1.7936599035292929E-4</v>
      </c>
      <c r="C43" s="11">
        <f t="shared" si="1"/>
        <v>2.2336833096009568E-5</v>
      </c>
      <c r="D43" s="11">
        <f>D18/$AM18</f>
        <v>7.149678508280374E-3</v>
      </c>
      <c r="E43" s="11">
        <f>E18/$AM18</f>
        <v>8.8157255210890217E-4</v>
      </c>
      <c r="F43" s="11">
        <f>F18/$AM18</f>
        <v>7.7208545217928148E-4</v>
      </c>
      <c r="G43" s="11">
        <f>G18/$AM18</f>
        <v>2.9294207339028939E-6</v>
      </c>
      <c r="H43" s="11">
        <f t="shared" ref="H43:AM43" si="31">H18/$AM18</f>
        <v>3.1826935681882485E-4</v>
      </c>
      <c r="I43" s="11">
        <f t="shared" si="31"/>
        <v>4.0035416696672886E-5</v>
      </c>
      <c r="J43" s="11">
        <f t="shared" si="31"/>
        <v>6.1798571565626465E-4</v>
      </c>
      <c r="K43" s="11">
        <f t="shared" si="31"/>
        <v>6.5002625493332765E-4</v>
      </c>
      <c r="L43" s="11">
        <f t="shared" si="31"/>
        <v>1.0112604491827282E-4</v>
      </c>
      <c r="M43" s="11">
        <f t="shared" si="31"/>
        <v>1.120503430717857E-4</v>
      </c>
      <c r="N43" s="11">
        <f t="shared" si="31"/>
        <v>1.7484980005482898E-4</v>
      </c>
      <c r="O43" s="11">
        <f t="shared" si="31"/>
        <v>1.4628794789927577E-4</v>
      </c>
      <c r="P43" s="11">
        <f t="shared" si="31"/>
        <v>9.8019638348363289E-4</v>
      </c>
      <c r="Q43" s="11">
        <f t="shared" si="31"/>
        <v>6.6949469689405722E-5</v>
      </c>
      <c r="R43" s="11">
        <f t="shared" si="31"/>
        <v>1.7812708950088285E-3</v>
      </c>
      <c r="S43" s="11">
        <f t="shared" si="31"/>
        <v>5.9942051175515508E-3</v>
      </c>
      <c r="T43" s="11">
        <f t="shared" si="31"/>
        <v>6.9042784922173833E-2</v>
      </c>
      <c r="U43" s="11">
        <f t="shared" si="31"/>
        <v>2.7125825699954569E-2</v>
      </c>
      <c r="V43" s="11">
        <f t="shared" si="31"/>
        <v>0.1734102338825102</v>
      </c>
      <c r="W43" s="11">
        <f t="shared" si="31"/>
        <v>7.6553453506309113E-2</v>
      </c>
      <c r="X43" s="11">
        <f t="shared" si="31"/>
        <v>8.1535543760297217E-5</v>
      </c>
      <c r="Y43" s="11">
        <f t="shared" si="31"/>
        <v>1.2481163214385018E-3</v>
      </c>
      <c r="Z43" s="11">
        <f t="shared" si="31"/>
        <v>4.37441854049912E-3</v>
      </c>
      <c r="AA43" s="11">
        <f t="shared" si="31"/>
        <v>1.2025272112671381E-2</v>
      </c>
      <c r="AB43" s="11">
        <f t="shared" si="31"/>
        <v>1.4380587412327931E-2</v>
      </c>
      <c r="AC43" s="11">
        <f t="shared" si="31"/>
        <v>5.1527290117379444E-4</v>
      </c>
      <c r="AD43" s="11">
        <f t="shared" si="31"/>
        <v>6.4781698346317584E-2</v>
      </c>
      <c r="AE43" s="11">
        <f t="shared" si="31"/>
        <v>0.14025938311769948</v>
      </c>
      <c r="AF43" s="11">
        <f t="shared" si="31"/>
        <v>5.5231786753794146E-5</v>
      </c>
      <c r="AG43" s="11">
        <f t="shared" si="31"/>
        <v>2.3177881994632814E-2</v>
      </c>
      <c r="AH43" s="11">
        <f t="shared" si="31"/>
        <v>1.4858510199144463E-2</v>
      </c>
      <c r="AI43" s="11">
        <f t="shared" si="31"/>
        <v>5.1059803391927443E-2</v>
      </c>
      <c r="AJ43" s="14">
        <f t="shared" si="31"/>
        <v>0.13499081992777512</v>
      </c>
      <c r="AK43" s="11">
        <f t="shared" si="31"/>
        <v>0.14747320373413261</v>
      </c>
      <c r="AL43" s="11">
        <f t="shared" si="31"/>
        <v>2.4594745156263847E-2</v>
      </c>
      <c r="AM43" s="11">
        <f t="shared" si="31"/>
        <v>1</v>
      </c>
    </row>
    <row r="44" spans="1:39" x14ac:dyDescent="0.25">
      <c r="A44" s="10">
        <v>42370</v>
      </c>
      <c r="B44" s="11">
        <f>B19/$AM19</f>
        <v>1.7224434142126639E-4</v>
      </c>
      <c r="C44" s="11">
        <f t="shared" ref="C44:AM44" si="32">C19/$AM19</f>
        <v>2.2300800592872653E-5</v>
      </c>
      <c r="D44" s="11">
        <f t="shared" si="32"/>
        <v>6.7994554144495218E-3</v>
      </c>
      <c r="E44" s="11">
        <f t="shared" si="32"/>
        <v>7.6685410880807092E-4</v>
      </c>
      <c r="F44" s="11">
        <f t="shared" si="32"/>
        <v>6.9942353017330599E-4</v>
      </c>
      <c r="G44" s="11">
        <f t="shared" si="32"/>
        <v>1.9366484725389407E-6</v>
      </c>
      <c r="H44" s="11">
        <f t="shared" si="32"/>
        <v>2.5933483636816907E-4</v>
      </c>
      <c r="I44" s="11">
        <f t="shared" si="32"/>
        <v>4.1491226366213066E-5</v>
      </c>
      <c r="J44" s="11">
        <f t="shared" si="32"/>
        <v>5.0793007666134944E-4</v>
      </c>
      <c r="K44" s="11">
        <f t="shared" si="32"/>
        <v>6.0939871935892002E-4</v>
      </c>
      <c r="L44" s="11">
        <f t="shared" si="32"/>
        <v>8.52125327917134E-5</v>
      </c>
      <c r="M44" s="11">
        <f t="shared" si="32"/>
        <v>1.0035360266792694E-4</v>
      </c>
      <c r="N44" s="11">
        <f t="shared" si="32"/>
        <v>1.5962678319108846E-4</v>
      </c>
      <c r="O44" s="11">
        <f t="shared" si="32"/>
        <v>1.2776011287022042E-4</v>
      </c>
      <c r="P44" s="11">
        <f t="shared" si="32"/>
        <v>9.2618746041241108E-4</v>
      </c>
      <c r="Q44" s="11">
        <f t="shared" si="32"/>
        <v>6.1033770043651466E-5</v>
      </c>
      <c r="R44" s="11">
        <f t="shared" si="32"/>
        <v>1.6544259724044024E-3</v>
      </c>
      <c r="S44" s="11">
        <f t="shared" si="32"/>
        <v>5.6465627101153553E-3</v>
      </c>
      <c r="T44" s="11">
        <f t="shared" si="32"/>
        <v>6.7378934675497229E-2</v>
      </c>
      <c r="U44" s="11">
        <f t="shared" si="32"/>
        <v>2.6560781682967476E-2</v>
      </c>
      <c r="V44" s="11">
        <f t="shared" si="32"/>
        <v>0.16553854936930695</v>
      </c>
      <c r="W44" s="11">
        <f t="shared" si="32"/>
        <v>7.9314205780167985E-2</v>
      </c>
      <c r="X44" s="11">
        <f t="shared" si="32"/>
        <v>4.9589938160466822E-5</v>
      </c>
      <c r="Y44" s="11">
        <f t="shared" si="32"/>
        <v>1.2686808084650552E-3</v>
      </c>
      <c r="Z44" s="11">
        <f t="shared" si="32"/>
        <v>4.0420787937755177E-3</v>
      </c>
      <c r="AA44" s="11">
        <f t="shared" si="32"/>
        <v>1.0867121442589493E-2</v>
      </c>
      <c r="AB44" s="11">
        <f t="shared" si="32"/>
        <v>1.5937501888965838E-2</v>
      </c>
      <c r="AC44" s="11">
        <f t="shared" si="32"/>
        <v>3.3750501107792269E-4</v>
      </c>
      <c r="AD44" s="11">
        <f t="shared" si="32"/>
        <v>5.7520102851292332E-2</v>
      </c>
      <c r="AE44" s="11">
        <f t="shared" si="32"/>
        <v>0.14576924176162945</v>
      </c>
      <c r="AF44" s="11">
        <f t="shared" si="32"/>
        <v>4.3427874838752008E-5</v>
      </c>
      <c r="AG44" s="11">
        <f t="shared" si="32"/>
        <v>2.2691592780104072E-2</v>
      </c>
      <c r="AH44" s="11">
        <f t="shared" si="32"/>
        <v>1.5831807831419093E-2</v>
      </c>
      <c r="AI44" s="11">
        <f t="shared" si="32"/>
        <v>5.3503317860294525E-2</v>
      </c>
      <c r="AJ44" s="14">
        <f t="shared" si="32"/>
        <v>0.14240874585755292</v>
      </c>
      <c r="AK44" s="11">
        <f t="shared" si="32"/>
        <v>0.14775888397873513</v>
      </c>
      <c r="AL44" s="11">
        <f t="shared" si="32"/>
        <v>2.4536397165990785E-2</v>
      </c>
      <c r="AM44" s="11">
        <f t="shared" si="32"/>
        <v>1</v>
      </c>
    </row>
    <row r="45" spans="1:39" x14ac:dyDescent="0.25">
      <c r="A45" s="10">
        <v>42736</v>
      </c>
      <c r="B45" s="11">
        <f>B20/$AM20</f>
        <v>1.7189416888567714E-4</v>
      </c>
      <c r="C45" s="11">
        <f t="shared" ref="C45:AM45" si="33">C20/$AM20</f>
        <v>2.1945155561071448E-5</v>
      </c>
      <c r="D45" s="11">
        <f t="shared" si="33"/>
        <v>6.5854375041791771E-3</v>
      </c>
      <c r="E45" s="11">
        <f t="shared" si="33"/>
        <v>7.2132523070059652E-4</v>
      </c>
      <c r="F45" s="11">
        <f t="shared" si="33"/>
        <v>6.836804077146332E-4</v>
      </c>
      <c r="G45" s="11">
        <f t="shared" si="33"/>
        <v>2.5211144769899315E-6</v>
      </c>
      <c r="H45" s="11">
        <f t="shared" si="33"/>
        <v>2.3784423168148194E-4</v>
      </c>
      <c r="I45" s="11">
        <f t="shared" si="33"/>
        <v>3.0883652343126663E-5</v>
      </c>
      <c r="J45" s="11">
        <f t="shared" si="33"/>
        <v>4.9115893856267485E-4</v>
      </c>
      <c r="K45" s="11">
        <f t="shared" si="33"/>
        <v>6.2179850691578941E-4</v>
      </c>
      <c r="L45" s="11">
        <f t="shared" si="33"/>
        <v>7.5633434309697946E-5</v>
      </c>
      <c r="M45" s="11">
        <f t="shared" si="33"/>
        <v>9.1791486184951594E-5</v>
      </c>
      <c r="N45" s="11">
        <f t="shared" si="33"/>
        <v>1.6794060300130657E-4</v>
      </c>
      <c r="O45" s="11">
        <f t="shared" si="33"/>
        <v>1.3258770226715229E-4</v>
      </c>
      <c r="P45" s="11">
        <f t="shared" si="33"/>
        <v>9.1791486184951594E-4</v>
      </c>
      <c r="Q45" s="11">
        <f t="shared" si="33"/>
        <v>6.159541051736764E-5</v>
      </c>
      <c r="R45" s="11">
        <f t="shared" si="33"/>
        <v>1.4412753080501077E-3</v>
      </c>
      <c r="S45" s="11">
        <f t="shared" si="33"/>
        <v>5.5116146311503522E-3</v>
      </c>
      <c r="T45" s="11">
        <f t="shared" si="33"/>
        <v>6.4773447209782342E-2</v>
      </c>
      <c r="U45" s="11">
        <f t="shared" si="33"/>
        <v>2.6703071559714402E-2</v>
      </c>
      <c r="V45" s="11">
        <f t="shared" si="33"/>
        <v>0.16692751606795067</v>
      </c>
      <c r="W45" s="11">
        <f t="shared" si="33"/>
        <v>7.8298195013820002E-2</v>
      </c>
      <c r="X45" s="11">
        <f t="shared" si="33"/>
        <v>4.3374628615485866E-5</v>
      </c>
      <c r="Y45" s="11">
        <f t="shared" si="33"/>
        <v>1.2579215279053854E-3</v>
      </c>
      <c r="Z45" s="11">
        <f t="shared" si="33"/>
        <v>3.4839510149749045E-3</v>
      </c>
      <c r="AA45" s="11">
        <f t="shared" si="33"/>
        <v>6.0615613754719279E-3</v>
      </c>
      <c r="AB45" s="11">
        <f t="shared" si="33"/>
        <v>1.9211980977732888E-2</v>
      </c>
      <c r="AC45" s="11">
        <f t="shared" si="33"/>
        <v>3.093522059379236E-4</v>
      </c>
      <c r="AD45" s="11">
        <f t="shared" si="33"/>
        <v>5.4583503580183101E-2</v>
      </c>
      <c r="AE45" s="11">
        <f t="shared" si="33"/>
        <v>0.14971729998494779</v>
      </c>
      <c r="AF45" s="11">
        <f t="shared" si="33"/>
        <v>3.3060978482345237E-5</v>
      </c>
      <c r="AG45" s="11">
        <f t="shared" si="33"/>
        <v>2.2200532997979271E-2</v>
      </c>
      <c r="AH45" s="11">
        <f t="shared" si="33"/>
        <v>1.5409166279475051E-2</v>
      </c>
      <c r="AI45" s="11">
        <f t="shared" si="33"/>
        <v>5.5030141929004385E-2</v>
      </c>
      <c r="AJ45" s="14">
        <f t="shared" si="33"/>
        <v>0.14737976848032777</v>
      </c>
      <c r="AK45" s="11">
        <f t="shared" si="33"/>
        <v>0.14620607509517636</v>
      </c>
      <c r="AL45" s="11">
        <f t="shared" si="33"/>
        <v>2.4401236744166298E-2</v>
      </c>
      <c r="AM45" s="11">
        <f t="shared" si="33"/>
        <v>1</v>
      </c>
    </row>
    <row r="46" spans="1:39" x14ac:dyDescent="0.25">
      <c r="A46" s="10">
        <v>43101</v>
      </c>
      <c r="B46" s="11">
        <f>B21/$AM21</f>
        <v>1.8024284708271601E-4</v>
      </c>
      <c r="C46" s="11">
        <f t="shared" ref="C46:AM46" si="34">C21/$AM21</f>
        <v>3.2277229920561773E-5</v>
      </c>
      <c r="D46" s="11">
        <f t="shared" si="34"/>
        <v>6.3483648581829123E-3</v>
      </c>
      <c r="E46" s="11">
        <f t="shared" si="34"/>
        <v>6.6077718586497422E-4</v>
      </c>
      <c r="F46" s="11">
        <f t="shared" si="34"/>
        <v>6.489422015607683E-4</v>
      </c>
      <c r="G46" s="11">
        <f t="shared" si="34"/>
        <v>1.4722946981308879E-6</v>
      </c>
      <c r="H46" s="11">
        <f t="shared" si="34"/>
        <v>2.1846588251496022E-4</v>
      </c>
      <c r="I46" s="11">
        <f t="shared" si="34"/>
        <v>2.6557931285514864E-5</v>
      </c>
      <c r="J46" s="11">
        <f t="shared" si="34"/>
        <v>4.5986558628926697E-4</v>
      </c>
      <c r="K46" s="11">
        <f t="shared" si="34"/>
        <v>5.8552027610282232E-4</v>
      </c>
      <c r="L46" s="11">
        <f t="shared" si="34"/>
        <v>6.9537611127105012E-5</v>
      </c>
      <c r="M46" s="11">
        <f t="shared" si="34"/>
        <v>8.2505129814488596E-5</v>
      </c>
      <c r="N46" s="11">
        <f t="shared" si="34"/>
        <v>1.4111378414392972E-4</v>
      </c>
      <c r="O46" s="11">
        <f t="shared" si="34"/>
        <v>1.2803301201822837E-4</v>
      </c>
      <c r="P46" s="11">
        <f t="shared" si="34"/>
        <v>8.4821162628086807E-4</v>
      </c>
      <c r="Q46" s="11">
        <f t="shared" si="34"/>
        <v>6.3535178896263696E-5</v>
      </c>
      <c r="R46" s="11">
        <f t="shared" si="34"/>
        <v>1.3645340515715386E-3</v>
      </c>
      <c r="S46" s="11">
        <f t="shared" si="34"/>
        <v>5.0743769305464231E-3</v>
      </c>
      <c r="T46" s="11">
        <f t="shared" si="34"/>
        <v>6.3849627067752962E-2</v>
      </c>
      <c r="U46" s="11">
        <f t="shared" si="34"/>
        <v>2.6102652463477465E-2</v>
      </c>
      <c r="V46" s="11">
        <f t="shared" si="34"/>
        <v>0.16860532014821705</v>
      </c>
      <c r="W46" s="11">
        <f t="shared" si="34"/>
        <v>7.3954778355093467E-2</v>
      </c>
      <c r="X46" s="11">
        <f t="shared" si="34"/>
        <v>4.6886923463552891E-5</v>
      </c>
      <c r="Y46" s="11">
        <f t="shared" si="34"/>
        <v>1.2902397960350878E-3</v>
      </c>
      <c r="Z46" s="11">
        <f t="shared" si="34"/>
        <v>3.1346852924781371E-3</v>
      </c>
      <c r="AA46" s="11">
        <f t="shared" si="34"/>
        <v>5.3791419330595164E-3</v>
      </c>
      <c r="AB46" s="11">
        <f t="shared" si="34"/>
        <v>1.5418209839141611E-2</v>
      </c>
      <c r="AC46" s="11">
        <f t="shared" si="34"/>
        <v>3.1280599663365482E-4</v>
      </c>
      <c r="AD46" s="11">
        <f t="shared" si="34"/>
        <v>5.1221075921254432E-2</v>
      </c>
      <c r="AE46" s="11">
        <f t="shared" si="34"/>
        <v>0.15343660763368946</v>
      </c>
      <c r="AF46" s="11">
        <f t="shared" si="34"/>
        <v>2.3726595327570846E-5</v>
      </c>
      <c r="AG46" s="11">
        <f t="shared" si="34"/>
        <v>2.2366704666970338E-2</v>
      </c>
      <c r="AH46" s="11">
        <f t="shared" si="34"/>
        <v>1.5112029168649545E-2</v>
      </c>
      <c r="AI46" s="11">
        <f t="shared" si="34"/>
        <v>5.8497552706451392E-2</v>
      </c>
      <c r="AJ46" s="14">
        <f t="shared" si="34"/>
        <v>0.15412139454847779</v>
      </c>
      <c r="AK46" s="11">
        <f t="shared" si="34"/>
        <v>0.14575502329962986</v>
      </c>
      <c r="AL46" s="11">
        <f t="shared" si="34"/>
        <v>2.4437204026295636E-2</v>
      </c>
      <c r="AM46" s="11">
        <f t="shared" si="34"/>
        <v>1</v>
      </c>
    </row>
    <row r="47" spans="1:39" x14ac:dyDescent="0.25">
      <c r="A47" s="10">
        <v>43466</v>
      </c>
      <c r="B47" s="11">
        <f>B22/$AM22</f>
        <v>1.8996050399889647E-4</v>
      </c>
      <c r="C47" s="11">
        <f t="shared" ref="C47:AM47" si="35">C22/$AM22</f>
        <v>2.4731546015069903E-5</v>
      </c>
      <c r="D47" s="11">
        <f t="shared" si="35"/>
        <v>6.055393994647093E-3</v>
      </c>
      <c r="E47" s="11">
        <f t="shared" si="35"/>
        <v>5.7827356468944345E-4</v>
      </c>
      <c r="F47" s="11">
        <f t="shared" si="35"/>
        <v>6.6730713034369516E-4</v>
      </c>
      <c r="G47" s="11">
        <f t="shared" si="35"/>
        <v>2.6676723791536075E-6</v>
      </c>
      <c r="H47" s="11">
        <f t="shared" si="35"/>
        <v>2.0190945319718866E-4</v>
      </c>
      <c r="I47" s="11">
        <f t="shared" si="35"/>
        <v>1.9951966335753023E-5</v>
      </c>
      <c r="J47" s="11">
        <f t="shared" si="35"/>
        <v>4.1315575972141497E-4</v>
      </c>
      <c r="K47" s="11">
        <f t="shared" si="35"/>
        <v>5.2469781107477523E-4</v>
      </c>
      <c r="L47" s="11">
        <f t="shared" si="35"/>
        <v>6.8970446302700565E-5</v>
      </c>
      <c r="M47" s="11">
        <f t="shared" si="35"/>
        <v>6.891486979480153E-5</v>
      </c>
      <c r="N47" s="11">
        <f t="shared" si="35"/>
        <v>1.2888192181785866E-4</v>
      </c>
      <c r="O47" s="11">
        <f t="shared" si="35"/>
        <v>1.3416169006826684E-4</v>
      </c>
      <c r="P47" s="11">
        <f t="shared" si="35"/>
        <v>8.2631151944282993E-4</v>
      </c>
      <c r="Q47" s="11">
        <f t="shared" si="35"/>
        <v>2.9010937123295483E-5</v>
      </c>
      <c r="R47" s="11">
        <f t="shared" si="35"/>
        <v>1.2296858137740151E-3</v>
      </c>
      <c r="S47" s="11">
        <f t="shared" si="35"/>
        <v>5.0521268740537405E-3</v>
      </c>
      <c r="T47" s="11">
        <f t="shared" si="35"/>
        <v>6.1903004099212067E-2</v>
      </c>
      <c r="U47" s="11">
        <f t="shared" si="35"/>
        <v>2.4755666219498085E-2</v>
      </c>
      <c r="V47" s="11">
        <f t="shared" si="35"/>
        <v>0.17232735630221482</v>
      </c>
      <c r="W47" s="11">
        <f t="shared" si="35"/>
        <v>7.5143773647109405E-2</v>
      </c>
      <c r="X47" s="11">
        <f t="shared" si="35"/>
        <v>4.8962903459048503E-5</v>
      </c>
      <c r="Y47" s="11">
        <f t="shared" si="35"/>
        <v>1.3453961032198027E-3</v>
      </c>
      <c r="Z47" s="11">
        <f t="shared" si="35"/>
        <v>2.9466664488067558E-3</v>
      </c>
      <c r="AA47" s="11">
        <f t="shared" si="35"/>
        <v>4.3307438015242859E-3</v>
      </c>
      <c r="AB47" s="11">
        <f t="shared" si="35"/>
        <v>1.4013672043249194E-2</v>
      </c>
      <c r="AC47" s="11">
        <f t="shared" si="35"/>
        <v>3.1417399915323633E-4</v>
      </c>
      <c r="AD47" s="11">
        <f t="shared" si="35"/>
        <v>4.9418464094296885E-2</v>
      </c>
      <c r="AE47" s="11">
        <f t="shared" si="35"/>
        <v>0.15382060147786827</v>
      </c>
      <c r="AF47" s="11">
        <f t="shared" si="35"/>
        <v>2.3897898396584402E-5</v>
      </c>
      <c r="AG47" s="11">
        <f t="shared" si="35"/>
        <v>2.1849681774473422E-2</v>
      </c>
      <c r="AH47" s="11">
        <f t="shared" si="35"/>
        <v>1.488555629916923E-2</v>
      </c>
      <c r="AI47" s="11">
        <f t="shared" si="35"/>
        <v>6.4146961182143442E-2</v>
      </c>
      <c r="AJ47" s="14">
        <f t="shared" si="35"/>
        <v>0.1534848082171423</v>
      </c>
      <c r="AK47" s="11">
        <f t="shared" si="35"/>
        <v>0.14559811271071416</v>
      </c>
      <c r="AL47" s="11">
        <f t="shared" si="35"/>
        <v>2.3426387303569E-2</v>
      </c>
      <c r="AM47" s="11">
        <f t="shared" si="35"/>
        <v>1</v>
      </c>
    </row>
    <row r="48" spans="1:39" x14ac:dyDescent="0.25">
      <c r="A48" s="10">
        <v>43831</v>
      </c>
      <c r="B48" s="11">
        <f>B23/$AM23</f>
        <v>2.683478759511095E-4</v>
      </c>
      <c r="C48" s="11">
        <f t="shared" ref="C48:AM48" si="36">C23/$AM23</f>
        <v>3.3543484493888687E-5</v>
      </c>
      <c r="D48" s="11">
        <f t="shared" si="36"/>
        <v>6.4727443195872298E-3</v>
      </c>
      <c r="E48" s="11">
        <f t="shared" si="36"/>
        <v>6.146905043562243E-4</v>
      </c>
      <c r="F48" s="11">
        <f t="shared" si="36"/>
        <v>7.2311223174233879E-4</v>
      </c>
      <c r="G48" s="11">
        <f t="shared" si="36"/>
        <v>1.0661743237666332E-6</v>
      </c>
      <c r="H48" s="11">
        <f t="shared" si="36"/>
        <v>2.2922747960982612E-4</v>
      </c>
      <c r="I48" s="11">
        <f t="shared" si="36"/>
        <v>3.1657176074916954E-5</v>
      </c>
      <c r="J48" s="11">
        <f t="shared" si="36"/>
        <v>4.6214556264807523E-4</v>
      </c>
      <c r="K48" s="11">
        <f t="shared" si="36"/>
        <v>5.6146380157741306E-4</v>
      </c>
      <c r="L48" s="11">
        <f t="shared" si="36"/>
        <v>8.176736929194871E-5</v>
      </c>
      <c r="M48" s="11">
        <f t="shared" si="36"/>
        <v>8.8164415234548505E-5</v>
      </c>
      <c r="N48" s="11">
        <f t="shared" si="36"/>
        <v>1.6378077881245895E-4</v>
      </c>
      <c r="O48" s="11">
        <f t="shared" si="36"/>
        <v>1.4885433827972608E-4</v>
      </c>
      <c r="P48" s="11">
        <f t="shared" si="36"/>
        <v>9.8473500811276657E-4</v>
      </c>
      <c r="Q48" s="11">
        <f t="shared" si="36"/>
        <v>3.436361858909379E-5</v>
      </c>
      <c r="R48" s="11">
        <f t="shared" si="36"/>
        <v>1.7844477643472619E-3</v>
      </c>
      <c r="S48" s="11">
        <f t="shared" si="36"/>
        <v>6.4624106299876454E-3</v>
      </c>
      <c r="T48" s="11">
        <f t="shared" si="36"/>
        <v>7.9655195943157495E-2</v>
      </c>
      <c r="U48" s="11">
        <f t="shared" si="36"/>
        <v>2.6480817719620429E-2</v>
      </c>
      <c r="V48" s="11">
        <f t="shared" si="36"/>
        <v>8.5872140438450248E-2</v>
      </c>
      <c r="W48" s="11">
        <f t="shared" si="36"/>
        <v>9.1452168795406727E-2</v>
      </c>
      <c r="X48" s="11">
        <f t="shared" si="36"/>
        <v>4.9864152988470229E-5</v>
      </c>
      <c r="Y48" s="11">
        <f t="shared" si="36"/>
        <v>1.4807521088928124E-3</v>
      </c>
      <c r="Z48" s="11">
        <f t="shared" si="36"/>
        <v>2.7859135080022124E-3</v>
      </c>
      <c r="AA48" s="11">
        <f t="shared" si="36"/>
        <v>4.1330657727861137E-3</v>
      </c>
      <c r="AB48" s="11">
        <f t="shared" si="36"/>
        <v>1.2536569779305196E-2</v>
      </c>
      <c r="AC48" s="11">
        <f t="shared" si="36"/>
        <v>3.6799416851852944E-4</v>
      </c>
      <c r="AD48" s="11">
        <f t="shared" si="36"/>
        <v>4.3191870043519598E-2</v>
      </c>
      <c r="AE48" s="11">
        <f t="shared" si="36"/>
        <v>0.14912490051773425</v>
      </c>
      <c r="AF48" s="11">
        <f t="shared" si="36"/>
        <v>1.7058789180266131E-5</v>
      </c>
      <c r="AG48" s="11">
        <f t="shared" si="36"/>
        <v>2.5045090972554376E-2</v>
      </c>
      <c r="AH48" s="11">
        <f t="shared" si="36"/>
        <v>1.5772982945803572E-2</v>
      </c>
      <c r="AI48" s="11">
        <f t="shared" si="36"/>
        <v>9.886167027853722E-2</v>
      </c>
      <c r="AJ48" s="14">
        <f t="shared" si="36"/>
        <v>0.20476091122802942</v>
      </c>
      <c r="AK48" s="11">
        <f t="shared" si="36"/>
        <v>0.11715517133913464</v>
      </c>
      <c r="AL48" s="11">
        <f t="shared" si="36"/>
        <v>2.2109338965358192E-2</v>
      </c>
      <c r="AM48" s="11">
        <f t="shared" si="36"/>
        <v>1</v>
      </c>
    </row>
    <row r="52" spans="1:76" x14ac:dyDescent="0.25">
      <c r="A52" s="6"/>
      <c r="B52" s="19" t="s">
        <v>41</v>
      </c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7"/>
      <c r="AN52" s="19" t="s">
        <v>41</v>
      </c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</row>
    <row r="53" spans="1:76" ht="90" x14ac:dyDescent="0.25">
      <c r="A53" s="8" t="s">
        <v>38</v>
      </c>
      <c r="B53" s="8" t="s">
        <v>0</v>
      </c>
      <c r="C53" s="8" t="s">
        <v>1</v>
      </c>
      <c r="D53" s="8" t="s">
        <v>2</v>
      </c>
      <c r="E53" s="8" t="s">
        <v>3</v>
      </c>
      <c r="F53" s="8" t="s">
        <v>4</v>
      </c>
      <c r="G53" s="8" t="s">
        <v>5</v>
      </c>
      <c r="H53" s="8" t="s">
        <v>6</v>
      </c>
      <c r="I53" s="8" t="s">
        <v>7</v>
      </c>
      <c r="J53" s="8" t="s">
        <v>8</v>
      </c>
      <c r="K53" s="8" t="s">
        <v>9</v>
      </c>
      <c r="L53" s="8" t="s">
        <v>10</v>
      </c>
      <c r="M53" s="8" t="s">
        <v>11</v>
      </c>
      <c r="N53" s="8" t="s">
        <v>12</v>
      </c>
      <c r="O53" s="8" t="s">
        <v>13</v>
      </c>
      <c r="P53" s="8" t="s">
        <v>14</v>
      </c>
      <c r="Q53" s="8" t="s">
        <v>15</v>
      </c>
      <c r="R53" s="8" t="s">
        <v>16</v>
      </c>
      <c r="S53" s="8" t="s">
        <v>17</v>
      </c>
      <c r="T53" s="8" t="s">
        <v>18</v>
      </c>
      <c r="U53" s="8" t="s">
        <v>19</v>
      </c>
      <c r="V53" s="8" t="s">
        <v>20</v>
      </c>
      <c r="W53" s="8" t="s">
        <v>21</v>
      </c>
      <c r="X53" s="8" t="s">
        <v>22</v>
      </c>
      <c r="Y53" s="8" t="s">
        <v>23</v>
      </c>
      <c r="Z53" s="8" t="s">
        <v>24</v>
      </c>
      <c r="AA53" s="8" t="s">
        <v>25</v>
      </c>
      <c r="AB53" s="8" t="s">
        <v>26</v>
      </c>
      <c r="AC53" s="8" t="s">
        <v>27</v>
      </c>
      <c r="AD53" s="8" t="s">
        <v>28</v>
      </c>
      <c r="AE53" s="8" t="s">
        <v>29</v>
      </c>
      <c r="AF53" s="8" t="s">
        <v>36</v>
      </c>
      <c r="AG53" s="8" t="s">
        <v>30</v>
      </c>
      <c r="AH53" s="8" t="s">
        <v>31</v>
      </c>
      <c r="AI53" s="8" t="s">
        <v>32</v>
      </c>
      <c r="AJ53" s="13" t="s">
        <v>33</v>
      </c>
      <c r="AK53" s="8" t="s">
        <v>34</v>
      </c>
      <c r="AL53" s="8" t="s">
        <v>35</v>
      </c>
      <c r="AM53" s="9" t="s">
        <v>37</v>
      </c>
    </row>
    <row r="54" spans="1:76" x14ac:dyDescent="0.25">
      <c r="A54" s="10">
        <v>36526</v>
      </c>
      <c r="B54" s="3"/>
      <c r="D54" s="1"/>
      <c r="E54" s="1"/>
      <c r="F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5"/>
      <c r="AK54" s="1"/>
      <c r="AL54" s="1"/>
      <c r="AM54" s="5"/>
    </row>
    <row r="55" spans="1:76" x14ac:dyDescent="0.25">
      <c r="A55" s="10">
        <v>36892</v>
      </c>
      <c r="B55" s="12">
        <f>B4/B3-1</f>
        <v>1.0375939849624061</v>
      </c>
      <c r="C55" s="12">
        <f t="shared" ref="C55:AM55" si="37">C4/C3-1</f>
        <v>-0.16801619433198378</v>
      </c>
      <c r="D55" s="12">
        <f t="shared" si="37"/>
        <v>-0.12059927354684219</v>
      </c>
      <c r="E55" s="12">
        <f t="shared" si="37"/>
        <v>-0.14329344615230566</v>
      </c>
      <c r="F55" s="12">
        <f t="shared" si="37"/>
        <v>0.12177235051335411</v>
      </c>
      <c r="G55" s="12">
        <f t="shared" si="37"/>
        <v>-0.30057803468208089</v>
      </c>
      <c r="H55" s="12">
        <f t="shared" si="37"/>
        <v>-9.4721115537848566E-2</v>
      </c>
      <c r="I55" s="12">
        <f t="shared" si="37"/>
        <v>-0.22101656196459163</v>
      </c>
      <c r="J55" s="12">
        <f t="shared" si="37"/>
        <v>-0.34345924453280319</v>
      </c>
      <c r="K55" s="12">
        <f t="shared" si="37"/>
        <v>-0.15744646333549639</v>
      </c>
      <c r="L55" s="12">
        <f t="shared" si="37"/>
        <v>-0.30749155664722139</v>
      </c>
      <c r="M55" s="12">
        <f t="shared" si="37"/>
        <v>-0.39079878665318502</v>
      </c>
      <c r="N55" s="12">
        <f t="shared" si="37"/>
        <v>-0.21292294719089278</v>
      </c>
      <c r="O55" s="12">
        <f t="shared" si="37"/>
        <v>-0.20156153688103551</v>
      </c>
      <c r="P55" s="12">
        <f t="shared" si="37"/>
        <v>-9.589741405018537E-2</v>
      </c>
      <c r="Q55" s="12">
        <f t="shared" si="37"/>
        <v>-9.0143540669856415E-2</v>
      </c>
      <c r="R55" s="12">
        <f t="shared" si="37"/>
        <v>4.8318233885244144E-2</v>
      </c>
      <c r="S55" s="12">
        <f t="shared" si="37"/>
        <v>-0.113795762494033</v>
      </c>
      <c r="T55" s="12">
        <f t="shared" si="37"/>
        <v>2.1590601523009845E-2</v>
      </c>
      <c r="U55" s="12">
        <f t="shared" si="37"/>
        <v>-3.2488587397073276E-2</v>
      </c>
      <c r="V55" s="12">
        <f t="shared" si="37"/>
        <v>3.2879330943846874E-4</v>
      </c>
      <c r="W55" s="12">
        <f t="shared" si="37"/>
        <v>1.9689326125495121E-2</v>
      </c>
      <c r="X55" s="12">
        <f t="shared" si="37"/>
        <v>-0.16678018048697429</v>
      </c>
      <c r="Y55" s="12">
        <f t="shared" si="37"/>
        <v>-0.11792218131157328</v>
      </c>
      <c r="Z55" s="12">
        <f t="shared" si="37"/>
        <v>3.115892531876141E-2</v>
      </c>
      <c r="AA55" s="12">
        <f t="shared" si="37"/>
        <v>-0.12223539722637522</v>
      </c>
      <c r="AB55" s="12">
        <f t="shared" si="37"/>
        <v>-8.5985019402580964E-2</v>
      </c>
      <c r="AC55" s="12">
        <f t="shared" si="37"/>
        <v>4.0066382171645376E-2</v>
      </c>
      <c r="AD55" s="12">
        <f t="shared" si="37"/>
        <v>3.9793012154518692E-3</v>
      </c>
      <c r="AE55" s="12">
        <f t="shared" si="37"/>
        <v>-5.3893736728881758E-2</v>
      </c>
      <c r="AF55" s="12">
        <f t="shared" si="37"/>
        <v>-0.16378698224852073</v>
      </c>
      <c r="AG55" s="12">
        <f t="shared" si="37"/>
        <v>0.11226042638719402</v>
      </c>
      <c r="AH55" s="12">
        <f t="shared" si="37"/>
        <v>8.9768638757177888E-2</v>
      </c>
      <c r="AI55" s="12">
        <f t="shared" si="37"/>
        <v>6.9055712891329391E-2</v>
      </c>
      <c r="AJ55" s="16">
        <f t="shared" si="37"/>
        <v>8.588731561219487E-2</v>
      </c>
      <c r="AK55" s="12">
        <f t="shared" si="37"/>
        <v>8.9869579282730205E-2</v>
      </c>
      <c r="AL55" s="12">
        <f t="shared" si="37"/>
        <v>5.6681937172774921E-2</v>
      </c>
      <c r="AM55" s="12">
        <f t="shared" si="37"/>
        <v>7.945661808649529E-3</v>
      </c>
    </row>
    <row r="56" spans="1:76" x14ac:dyDescent="0.25">
      <c r="A56" s="10">
        <v>37257</v>
      </c>
      <c r="B56" s="12">
        <f t="shared" ref="B56:AM56" si="38">B5/B4-1</f>
        <v>-7.795202952029523E-2</v>
      </c>
      <c r="C56" s="12">
        <f t="shared" si="38"/>
        <v>-8.5158150851581516E-2</v>
      </c>
      <c r="D56" s="12">
        <f t="shared" si="38"/>
        <v>-2.0594730037413744E-2</v>
      </c>
      <c r="E56" s="12">
        <f t="shared" si="38"/>
        <v>-5.9143241189877904E-2</v>
      </c>
      <c r="F56" s="12">
        <f t="shared" si="38"/>
        <v>-8.0335694955453563E-2</v>
      </c>
      <c r="G56" s="12">
        <f t="shared" si="38"/>
        <v>-0.36776859504132231</v>
      </c>
      <c r="H56" s="12">
        <f t="shared" si="38"/>
        <v>-0.19320057212014519</v>
      </c>
      <c r="I56" s="12">
        <f t="shared" si="38"/>
        <v>-0.28812316715542519</v>
      </c>
      <c r="J56" s="12">
        <f t="shared" si="38"/>
        <v>-0.25012112403100772</v>
      </c>
      <c r="K56" s="12">
        <f t="shared" si="38"/>
        <v>-0.20915567536343505</v>
      </c>
      <c r="L56" s="12">
        <f t="shared" si="38"/>
        <v>-0.2112613611172689</v>
      </c>
      <c r="M56" s="12">
        <f t="shared" si="38"/>
        <v>-0.19225449515905946</v>
      </c>
      <c r="N56" s="12">
        <f t="shared" si="38"/>
        <v>-0.15374313646712201</v>
      </c>
      <c r="O56" s="12">
        <f t="shared" si="38"/>
        <v>-6.6263510036026818E-2</v>
      </c>
      <c r="P56" s="12">
        <f t="shared" si="38"/>
        <v>-0.13420035811893316</v>
      </c>
      <c r="Q56" s="12">
        <f t="shared" si="38"/>
        <v>-0.15565839293226758</v>
      </c>
      <c r="R56" s="12">
        <f t="shared" si="38"/>
        <v>-4.9766564021058945E-2</v>
      </c>
      <c r="S56" s="12">
        <f t="shared" si="38"/>
        <v>1.6712245518080149E-3</v>
      </c>
      <c r="T56" s="12">
        <f t="shared" si="38"/>
        <v>-1.0495544361262987E-2</v>
      </c>
      <c r="U56" s="12">
        <f t="shared" si="38"/>
        <v>-3.9190827913129778E-2</v>
      </c>
      <c r="V56" s="12">
        <f t="shared" si="38"/>
        <v>8.0786818957494511E-2</v>
      </c>
      <c r="W56" s="12">
        <f t="shared" si="38"/>
        <v>2.0555369240056409E-2</v>
      </c>
      <c r="X56" s="12">
        <f t="shared" si="38"/>
        <v>-0.4167773577194237</v>
      </c>
      <c r="Y56" s="12">
        <f t="shared" si="38"/>
        <v>-7.8971119133575129E-4</v>
      </c>
      <c r="Z56" s="12">
        <f t="shared" si="38"/>
        <v>5.3700166708988029E-2</v>
      </c>
      <c r="AA56" s="12">
        <f t="shared" si="38"/>
        <v>-8.5144289126434125E-2</v>
      </c>
      <c r="AB56" s="12">
        <f t="shared" si="38"/>
        <v>5.0008886080448622E-2</v>
      </c>
      <c r="AC56" s="12">
        <f t="shared" si="38"/>
        <v>0.19147481194438121</v>
      </c>
      <c r="AD56" s="12">
        <f t="shared" si="38"/>
        <v>0.10266419478827893</v>
      </c>
      <c r="AE56" s="12">
        <f t="shared" si="38"/>
        <v>1.8273029353085501E-2</v>
      </c>
      <c r="AF56" s="12">
        <f t="shared" si="38"/>
        <v>-0.27681856778941405</v>
      </c>
      <c r="AG56" s="12">
        <f t="shared" si="38"/>
        <v>7.539254851596322E-2</v>
      </c>
      <c r="AH56" s="12">
        <f t="shared" si="38"/>
        <v>0.13349294327287842</v>
      </c>
      <c r="AI56" s="12">
        <f t="shared" si="38"/>
        <v>4.4058847075861607E-2</v>
      </c>
      <c r="AJ56" s="16">
        <f t="shared" si="38"/>
        <v>0.10315027885243433</v>
      </c>
      <c r="AK56" s="12">
        <f t="shared" si="38"/>
        <v>3.310488043759463E-2</v>
      </c>
      <c r="AL56" s="12">
        <f t="shared" si="38"/>
        <v>-4.5865565059054481E-2</v>
      </c>
      <c r="AM56" s="12">
        <f t="shared" si="38"/>
        <v>2.6663034838996902E-2</v>
      </c>
    </row>
    <row r="57" spans="1:76" x14ac:dyDescent="0.25">
      <c r="A57" s="10">
        <v>37622</v>
      </c>
      <c r="B57" s="12">
        <f t="shared" ref="B57:AM57" si="39">B6/B5-1</f>
        <v>9.6298149074537376E-2</v>
      </c>
      <c r="C57" s="12">
        <f t="shared" si="39"/>
        <v>0</v>
      </c>
      <c r="D57" s="12">
        <f t="shared" si="39"/>
        <v>5.2849849884931244E-2</v>
      </c>
      <c r="E57" s="12">
        <f t="shared" si="39"/>
        <v>-2.9318591216845769E-2</v>
      </c>
      <c r="F57" s="12">
        <f t="shared" si="39"/>
        <v>-2.2979004794180802E-2</v>
      </c>
      <c r="G57" s="12">
        <f t="shared" si="39"/>
        <v>-0.10457516339869277</v>
      </c>
      <c r="H57" s="12">
        <f t="shared" si="39"/>
        <v>-3.6410745942997425E-2</v>
      </c>
      <c r="I57" s="12">
        <f t="shared" si="39"/>
        <v>-0.66151733607964291</v>
      </c>
      <c r="J57" s="12">
        <f t="shared" si="39"/>
        <v>2.867065094491994E-2</v>
      </c>
      <c r="K57" s="12">
        <f t="shared" si="39"/>
        <v>-2.8486213403128624E-2</v>
      </c>
      <c r="L57" s="12">
        <f t="shared" si="39"/>
        <v>3.3726812816188279E-3</v>
      </c>
      <c r="M57" s="12">
        <f t="shared" si="39"/>
        <v>-0.12294520547945209</v>
      </c>
      <c r="N57" s="12">
        <f t="shared" si="39"/>
        <v>-7.1372052539958819E-2</v>
      </c>
      <c r="O57" s="12">
        <f t="shared" si="39"/>
        <v>-0.30852969546644615</v>
      </c>
      <c r="P57" s="12">
        <f t="shared" si="39"/>
        <v>8.7079568956134334E-3</v>
      </c>
      <c r="Q57" s="12">
        <f t="shared" si="39"/>
        <v>-0.15695067264573992</v>
      </c>
      <c r="R57" s="12">
        <f t="shared" si="39"/>
        <v>0.19621576416475017</v>
      </c>
      <c r="S57" s="12">
        <f t="shared" si="39"/>
        <v>1.8628573004426219E-2</v>
      </c>
      <c r="T57" s="12">
        <f t="shared" si="39"/>
        <v>6.9636638293638198E-2</v>
      </c>
      <c r="U57" s="12">
        <f t="shared" si="39"/>
        <v>-6.5653146692673969E-2</v>
      </c>
      <c r="V57" s="12">
        <f t="shared" si="39"/>
        <v>3.1481375066856998E-2</v>
      </c>
      <c r="W57" s="12">
        <f t="shared" si="39"/>
        <v>2.3357821584100158E-3</v>
      </c>
      <c r="X57" s="12">
        <f t="shared" si="39"/>
        <v>-0.33794674141555714</v>
      </c>
      <c r="Y57" s="12">
        <f t="shared" si="39"/>
        <v>-4.5839449023371337E-2</v>
      </c>
      <c r="Z57" s="12">
        <f t="shared" si="39"/>
        <v>-7.3238964386375116E-3</v>
      </c>
      <c r="AA57" s="12">
        <f t="shared" si="39"/>
        <v>0.13128892122664726</v>
      </c>
      <c r="AB57" s="12">
        <f t="shared" si="39"/>
        <v>-6.8991132801113353E-2</v>
      </c>
      <c r="AC57" s="12">
        <f t="shared" si="39"/>
        <v>-9.3744021427204505E-3</v>
      </c>
      <c r="AD57" s="12">
        <f t="shared" si="39"/>
        <v>0.1443344916424194</v>
      </c>
      <c r="AE57" s="12">
        <f t="shared" si="39"/>
        <v>9.9985981246022426E-2</v>
      </c>
      <c r="AF57" s="12">
        <f t="shared" si="39"/>
        <v>-0.13659491193737772</v>
      </c>
      <c r="AG57" s="12">
        <f t="shared" si="39"/>
        <v>5.5211815328479741E-3</v>
      </c>
      <c r="AH57" s="12">
        <f t="shared" si="39"/>
        <v>9.7334207785193527E-2</v>
      </c>
      <c r="AI57" s="12">
        <f t="shared" si="39"/>
        <v>8.9607340556141946E-2</v>
      </c>
      <c r="AJ57" s="16">
        <f t="shared" si="39"/>
        <v>7.6948154682570991E-2</v>
      </c>
      <c r="AK57" s="12">
        <f t="shared" si="39"/>
        <v>6.6118344928433936E-2</v>
      </c>
      <c r="AL57" s="12">
        <f t="shared" si="39"/>
        <v>-4.0264709796144937E-2</v>
      </c>
      <c r="AM57" s="12">
        <f t="shared" si="39"/>
        <v>4.0614515222992198E-2</v>
      </c>
    </row>
    <row r="58" spans="1:76" x14ac:dyDescent="0.25">
      <c r="A58" s="10">
        <v>37987</v>
      </c>
      <c r="B58" s="12">
        <f t="shared" ref="B58:AM58" si="40">B7/B6-1</f>
        <v>-0.31097421857175456</v>
      </c>
      <c r="C58" s="12">
        <f t="shared" si="40"/>
        <v>-1.1968085106383031E-2</v>
      </c>
      <c r="D58" s="12">
        <f t="shared" si="40"/>
        <v>0.10808321775312058</v>
      </c>
      <c r="E58" s="12">
        <f t="shared" si="40"/>
        <v>-1.3374288091124287E-2</v>
      </c>
      <c r="F58" s="12">
        <f t="shared" si="40"/>
        <v>-0.27465313028764804</v>
      </c>
      <c r="G58" s="12">
        <f t="shared" si="40"/>
        <v>-0.51094890510948909</v>
      </c>
      <c r="H58" s="12">
        <f t="shared" si="40"/>
        <v>-3.4673082366260988E-2</v>
      </c>
      <c r="I58" s="12">
        <f t="shared" si="40"/>
        <v>-4.0567951318458473E-2</v>
      </c>
      <c r="J58" s="12">
        <f t="shared" si="40"/>
        <v>-1.5466750412184926E-2</v>
      </c>
      <c r="K58" s="12">
        <f t="shared" si="40"/>
        <v>-4.2603846876761997E-3</v>
      </c>
      <c r="L58" s="12">
        <f t="shared" si="40"/>
        <v>-2.4929971988795541E-2</v>
      </c>
      <c r="M58" s="12">
        <f t="shared" si="40"/>
        <v>0.14994142912924646</v>
      </c>
      <c r="N58" s="12">
        <f t="shared" si="40"/>
        <v>-2.0449897750510759E-3</v>
      </c>
      <c r="O58" s="12">
        <f t="shared" si="40"/>
        <v>0.13491430848943797</v>
      </c>
      <c r="P58" s="12">
        <f t="shared" si="40"/>
        <v>2.7247221322973969E-2</v>
      </c>
      <c r="Q58" s="12">
        <f t="shared" si="40"/>
        <v>-0.13238770685579193</v>
      </c>
      <c r="R58" s="12">
        <f t="shared" si="40"/>
        <v>0.12785108800139833</v>
      </c>
      <c r="S58" s="12">
        <f t="shared" si="40"/>
        <v>0.15604948967160293</v>
      </c>
      <c r="T58" s="12">
        <f t="shared" si="40"/>
        <v>5.0801103430546002E-2</v>
      </c>
      <c r="U58" s="12">
        <f t="shared" si="40"/>
        <v>-1.316010298855097E-2</v>
      </c>
      <c r="V58" s="12">
        <f t="shared" si="40"/>
        <v>0.17786681865515908</v>
      </c>
      <c r="W58" s="12">
        <f t="shared" si="40"/>
        <v>0.11836338600747487</v>
      </c>
      <c r="X58" s="12">
        <f t="shared" si="40"/>
        <v>8.6001587721619366E-2</v>
      </c>
      <c r="Y58" s="12">
        <f t="shared" si="40"/>
        <v>-0.12607975387528103</v>
      </c>
      <c r="Z58" s="12">
        <f t="shared" si="40"/>
        <v>-9.859407654472141E-2</v>
      </c>
      <c r="AA58" s="12">
        <f t="shared" si="40"/>
        <v>0.11940072639225185</v>
      </c>
      <c r="AB58" s="12">
        <f t="shared" si="40"/>
        <v>8.4617715382284686E-2</v>
      </c>
      <c r="AC58" s="12">
        <f t="shared" si="40"/>
        <v>0.13557358053302426</v>
      </c>
      <c r="AD58" s="12">
        <f t="shared" si="40"/>
        <v>0.31246318989265687</v>
      </c>
      <c r="AE58" s="12">
        <f t="shared" si="40"/>
        <v>0.17951111753954585</v>
      </c>
      <c r="AF58" s="12">
        <f t="shared" si="40"/>
        <v>0.4891205802357208</v>
      </c>
      <c r="AG58" s="12">
        <f t="shared" si="40"/>
        <v>0.20851561614075709</v>
      </c>
      <c r="AH58" s="12">
        <f t="shared" si="40"/>
        <v>0.1162459569680776</v>
      </c>
      <c r="AI58" s="12">
        <f t="shared" si="40"/>
        <v>0.14167615523294441</v>
      </c>
      <c r="AJ58" s="16">
        <f t="shared" si="40"/>
        <v>0.15135421489369283</v>
      </c>
      <c r="AK58" s="12">
        <f t="shared" si="40"/>
        <v>0.19403248013640528</v>
      </c>
      <c r="AL58" s="12">
        <f t="shared" si="40"/>
        <v>0.16654436008860185</v>
      </c>
      <c r="AM58" s="12">
        <f t="shared" si="40"/>
        <v>0.14075775042220395</v>
      </c>
    </row>
    <row r="59" spans="1:76" x14ac:dyDescent="0.25">
      <c r="A59" s="10">
        <v>38353</v>
      </c>
      <c r="B59" s="12">
        <f t="shared" ref="B59:AM59" si="41">B8/B7-1</f>
        <v>3.3774834437086065E-2</v>
      </c>
      <c r="C59" s="12">
        <f t="shared" si="41"/>
        <v>-3.6339165545087537E-2</v>
      </c>
      <c r="D59" s="12">
        <f t="shared" si="41"/>
        <v>9.3715578875693373E-2</v>
      </c>
      <c r="E59" s="12">
        <f t="shared" si="41"/>
        <v>-6.0319107536644934E-3</v>
      </c>
      <c r="F59" s="12">
        <f t="shared" si="41"/>
        <v>0.24521787813753848</v>
      </c>
      <c r="G59" s="12">
        <f t="shared" si="41"/>
        <v>0.56716417910447769</v>
      </c>
      <c r="H59" s="12">
        <f t="shared" si="41"/>
        <v>-2.5362850021990901E-2</v>
      </c>
      <c r="I59" s="12">
        <f t="shared" si="41"/>
        <v>8.4566596194504129E-3</v>
      </c>
      <c r="J59" s="12">
        <f t="shared" si="41"/>
        <v>-2.472089314194581E-2</v>
      </c>
      <c r="K59" s="12">
        <f t="shared" si="41"/>
        <v>-1.1892027936827532E-2</v>
      </c>
      <c r="L59" s="12">
        <f t="shared" si="41"/>
        <v>-2.8440103418557849E-2</v>
      </c>
      <c r="M59" s="12">
        <f t="shared" si="41"/>
        <v>-1.1205432937181681E-2</v>
      </c>
      <c r="N59" s="12">
        <f t="shared" si="41"/>
        <v>-5.9767759562841527E-2</v>
      </c>
      <c r="O59" s="12">
        <f t="shared" si="41"/>
        <v>0.18437225636523258</v>
      </c>
      <c r="P59" s="12">
        <f t="shared" si="41"/>
        <v>-2.295288618099689E-2</v>
      </c>
      <c r="Q59" s="12">
        <f t="shared" si="41"/>
        <v>-6.1989100817438691E-2</v>
      </c>
      <c r="R59" s="12">
        <f t="shared" si="41"/>
        <v>0.10289787695645436</v>
      </c>
      <c r="S59" s="12">
        <f t="shared" si="41"/>
        <v>0.15992599704924948</v>
      </c>
      <c r="T59" s="12">
        <f t="shared" si="41"/>
        <v>8.0515642629848339E-2</v>
      </c>
      <c r="U59" s="12">
        <f t="shared" si="41"/>
        <v>-6.6590897778367686E-2</v>
      </c>
      <c r="V59" s="12">
        <f t="shared" si="41"/>
        <v>0.14835383130973123</v>
      </c>
      <c r="W59" s="12">
        <f t="shared" si="41"/>
        <v>0.11565674806052484</v>
      </c>
      <c r="X59" s="12">
        <f t="shared" si="41"/>
        <v>0.1349902534113061</v>
      </c>
      <c r="Y59" s="12">
        <f t="shared" si="41"/>
        <v>6.7700223410738225E-3</v>
      </c>
      <c r="Z59" s="12">
        <f t="shared" si="41"/>
        <v>-6.3114015058371997E-3</v>
      </c>
      <c r="AA59" s="12">
        <f t="shared" si="41"/>
        <v>7.1025415709071282E-2</v>
      </c>
      <c r="AB59" s="12">
        <f t="shared" si="41"/>
        <v>0.20798413230528556</v>
      </c>
      <c r="AC59" s="12">
        <f t="shared" si="41"/>
        <v>0.2761904761904761</v>
      </c>
      <c r="AD59" s="12">
        <f t="shared" si="41"/>
        <v>7.2930765352035909E-2</v>
      </c>
      <c r="AE59" s="12">
        <f t="shared" si="41"/>
        <v>8.4287550626469088E-2</v>
      </c>
      <c r="AF59" s="12">
        <f t="shared" si="41"/>
        <v>0.41735159817351608</v>
      </c>
      <c r="AG59" s="12">
        <f t="shared" si="41"/>
        <v>0.14171210145786417</v>
      </c>
      <c r="AH59" s="12">
        <f t="shared" si="41"/>
        <v>0.12700587392324536</v>
      </c>
      <c r="AI59" s="12">
        <f t="shared" si="41"/>
        <v>9.0660073206797032E-2</v>
      </c>
      <c r="AJ59" s="16">
        <f t="shared" si="41"/>
        <v>0.1581132965499108</v>
      </c>
      <c r="AK59" s="12">
        <f t="shared" si="41"/>
        <v>0.26548305733737076</v>
      </c>
      <c r="AL59" s="12">
        <f t="shared" si="41"/>
        <v>5.9866126689722909E-2</v>
      </c>
      <c r="AM59" s="12">
        <f t="shared" si="41"/>
        <v>0.12100935815220626</v>
      </c>
    </row>
    <row r="60" spans="1:76" x14ac:dyDescent="0.25">
      <c r="A60" s="10">
        <v>38718</v>
      </c>
      <c r="B60" s="12">
        <f t="shared" ref="B60:AM60" si="42">B9/B8-1</f>
        <v>1.4093529788597126E-2</v>
      </c>
      <c r="C60" s="12">
        <f t="shared" si="42"/>
        <v>-1.6759776536312887E-2</v>
      </c>
      <c r="D60" s="12">
        <f t="shared" si="42"/>
        <v>6.3721675440604475E-3</v>
      </c>
      <c r="E60" s="12">
        <f t="shared" si="42"/>
        <v>1.9119086460032575E-2</v>
      </c>
      <c r="F60" s="12">
        <f t="shared" si="42"/>
        <v>3.1547396028475116E-2</v>
      </c>
      <c r="G60" s="12">
        <f t="shared" si="42"/>
        <v>-7.6190476190476142E-2</v>
      </c>
      <c r="H60" s="12">
        <f t="shared" si="42"/>
        <v>-4.8134777376654614E-2</v>
      </c>
      <c r="I60" s="12">
        <f t="shared" si="42"/>
        <v>0.27463312368972748</v>
      </c>
      <c r="J60" s="12">
        <f t="shared" si="42"/>
        <v>9.2477514309076136E-2</v>
      </c>
      <c r="K60" s="12">
        <f t="shared" si="42"/>
        <v>-1.4391237901171694E-2</v>
      </c>
      <c r="L60" s="12">
        <f t="shared" si="42"/>
        <v>-4.5830869308101763E-2</v>
      </c>
      <c r="M60" s="12">
        <f t="shared" si="42"/>
        <v>3.3653846153846256E-2</v>
      </c>
      <c r="N60" s="12">
        <f t="shared" si="42"/>
        <v>-2.9967308390846381E-2</v>
      </c>
      <c r="O60" s="12">
        <f t="shared" si="42"/>
        <v>-0.19510748702742775</v>
      </c>
      <c r="P60" s="12">
        <f t="shared" si="42"/>
        <v>4.1877217503494268E-2</v>
      </c>
      <c r="Q60" s="12">
        <f t="shared" si="42"/>
        <v>-0.30355846042120549</v>
      </c>
      <c r="R60" s="12">
        <f t="shared" si="42"/>
        <v>0.12062666854011517</v>
      </c>
      <c r="S60" s="12">
        <f t="shared" si="42"/>
        <v>-1.4698162729658848E-2</v>
      </c>
      <c r="T60" s="12">
        <f t="shared" si="42"/>
        <v>4.2761423255564424E-2</v>
      </c>
      <c r="U60" s="12">
        <f t="shared" si="42"/>
        <v>-0.11024974447851399</v>
      </c>
      <c r="V60" s="12">
        <f t="shared" si="42"/>
        <v>0.11636004415262824</v>
      </c>
      <c r="W60" s="12">
        <f t="shared" si="42"/>
        <v>9.2187534487162104E-2</v>
      </c>
      <c r="X60" s="12">
        <f t="shared" si="42"/>
        <v>-0.16723915843709747</v>
      </c>
      <c r="Y60" s="12">
        <f t="shared" si="42"/>
        <v>-0.17934234415977401</v>
      </c>
      <c r="Z60" s="12">
        <f t="shared" si="42"/>
        <v>-2.9636350781268361E-2</v>
      </c>
      <c r="AA60" s="12">
        <f t="shared" si="42"/>
        <v>-8.9304028148124992E-3</v>
      </c>
      <c r="AB60" s="12">
        <f t="shared" si="42"/>
        <v>0.26400098671785255</v>
      </c>
      <c r="AC60" s="12">
        <f t="shared" si="42"/>
        <v>-1.4259061833688746E-2</v>
      </c>
      <c r="AD60" s="12">
        <f t="shared" si="42"/>
        <v>0.11641534635431894</v>
      </c>
      <c r="AE60" s="12">
        <f t="shared" si="42"/>
        <v>0.13888234224116802</v>
      </c>
      <c r="AF60" s="12">
        <f t="shared" si="42"/>
        <v>-9.0206185567009989E-3</v>
      </c>
      <c r="AG60" s="12">
        <f t="shared" si="42"/>
        <v>8.8977130671372917E-2</v>
      </c>
      <c r="AH60" s="12">
        <f t="shared" si="42"/>
        <v>0.16464522259173342</v>
      </c>
      <c r="AI60" s="12">
        <f t="shared" si="42"/>
        <v>5.0849179713669646E-2</v>
      </c>
      <c r="AJ60" s="16">
        <f t="shared" si="42"/>
        <v>0.11620938555841942</v>
      </c>
      <c r="AK60" s="12">
        <f t="shared" si="42"/>
        <v>0.14100113813013548</v>
      </c>
      <c r="AL60" s="12">
        <f t="shared" si="42"/>
        <v>-1.1061148127482157E-2</v>
      </c>
      <c r="AM60" s="12">
        <f t="shared" si="42"/>
        <v>9.1743350926304368E-2</v>
      </c>
    </row>
    <row r="61" spans="1:76" x14ac:dyDescent="0.25">
      <c r="A61" s="10">
        <v>39083</v>
      </c>
      <c r="B61" s="12">
        <f t="shared" ref="B61:AM61" si="43">B10/B9-1</f>
        <v>0.29248262792166768</v>
      </c>
      <c r="C61" s="12">
        <f t="shared" si="43"/>
        <v>2.1306818181818121E-2</v>
      </c>
      <c r="D61" s="12">
        <f t="shared" si="43"/>
        <v>2.1842959943959794E-2</v>
      </c>
      <c r="E61" s="12">
        <f t="shared" si="43"/>
        <v>-3.7969010116532198E-2</v>
      </c>
      <c r="F61" s="12">
        <f t="shared" si="43"/>
        <v>-8.2267906436147009E-2</v>
      </c>
      <c r="G61" s="12">
        <f t="shared" si="43"/>
        <v>-0.12371134020618557</v>
      </c>
      <c r="H61" s="12">
        <f t="shared" si="43"/>
        <v>2.4494310998735669E-2</v>
      </c>
      <c r="I61" s="12">
        <f t="shared" si="43"/>
        <v>-0.18092105263157898</v>
      </c>
      <c r="J61" s="12">
        <f t="shared" si="43"/>
        <v>-5.2316443379986532E-2</v>
      </c>
      <c r="K61" s="12">
        <f t="shared" si="43"/>
        <v>-1.2404703450058174E-2</v>
      </c>
      <c r="L61" s="12">
        <f t="shared" si="43"/>
        <v>6.5695692593740418E-2</v>
      </c>
      <c r="M61" s="12">
        <f t="shared" si="43"/>
        <v>7.3089700996677998E-3</v>
      </c>
      <c r="N61" s="12">
        <f t="shared" si="43"/>
        <v>-9.080696498783003E-2</v>
      </c>
      <c r="O61" s="12">
        <f t="shared" si="43"/>
        <v>-0.31902744520169457</v>
      </c>
      <c r="P61" s="12">
        <f t="shared" si="43"/>
        <v>4.1277539858624479E-2</v>
      </c>
      <c r="Q61" s="12">
        <f t="shared" si="43"/>
        <v>-0.1366006256517206</v>
      </c>
      <c r="R61" s="12">
        <f t="shared" si="43"/>
        <v>9.9053350887091662E-2</v>
      </c>
      <c r="S61" s="12">
        <f t="shared" si="43"/>
        <v>7.6779640178681108E-2</v>
      </c>
      <c r="T61" s="12">
        <f t="shared" si="43"/>
        <v>0.11157951577972947</v>
      </c>
      <c r="U61" s="12">
        <f t="shared" si="43"/>
        <v>-0.15129319924782925</v>
      </c>
      <c r="V61" s="12">
        <f t="shared" si="43"/>
        <v>9.3380792452251837E-2</v>
      </c>
      <c r="W61" s="12">
        <f t="shared" si="43"/>
        <v>0.11894313825118941</v>
      </c>
      <c r="X61" s="12">
        <f t="shared" si="43"/>
        <v>0.4599123485434391</v>
      </c>
      <c r="Y61" s="12">
        <f t="shared" si="43"/>
        <v>5.8177646673220895E-3</v>
      </c>
      <c r="Z61" s="12">
        <f t="shared" si="43"/>
        <v>-5.4901817916863993E-2</v>
      </c>
      <c r="AA61" s="12">
        <f t="shared" si="43"/>
        <v>7.1641220766401892E-2</v>
      </c>
      <c r="AB61" s="12">
        <f t="shared" si="43"/>
        <v>0.15102152832835269</v>
      </c>
      <c r="AC61" s="12">
        <f t="shared" si="43"/>
        <v>3.1499256455319813E-2</v>
      </c>
      <c r="AD61" s="12">
        <f t="shared" si="43"/>
        <v>0.2021450583093316</v>
      </c>
      <c r="AE61" s="12">
        <f t="shared" si="43"/>
        <v>0.1433602053280576</v>
      </c>
      <c r="AF61" s="12">
        <f t="shared" si="43"/>
        <v>-8.8859991330732524E-2</v>
      </c>
      <c r="AG61" s="12">
        <f t="shared" si="43"/>
        <v>0.10103553880192084</v>
      </c>
      <c r="AH61" s="12">
        <f t="shared" si="43"/>
        <v>9.8057565177746664E-2</v>
      </c>
      <c r="AI61" s="12">
        <f t="shared" si="43"/>
        <v>0.15112428466972427</v>
      </c>
      <c r="AJ61" s="16">
        <f t="shared" si="43"/>
        <v>0.21375191987593145</v>
      </c>
      <c r="AK61" s="12">
        <f t="shared" si="43"/>
        <v>0.13472660733260056</v>
      </c>
      <c r="AL61" s="12">
        <f t="shared" si="43"/>
        <v>2.9762694988383576E-2</v>
      </c>
      <c r="AM61" s="12">
        <f t="shared" si="43"/>
        <v>0.11192540947437557</v>
      </c>
    </row>
    <row r="62" spans="1:76" x14ac:dyDescent="0.25">
      <c r="A62" s="10">
        <v>39448</v>
      </c>
      <c r="B62" s="12">
        <f t="shared" ref="B62:AM62" si="44">B11/B10-1</f>
        <v>-0.25806451612903225</v>
      </c>
      <c r="C62" s="12">
        <f t="shared" si="44"/>
        <v>-0.17107093184979139</v>
      </c>
      <c r="D62" s="12">
        <f t="shared" si="44"/>
        <v>-5.6302416267516642E-2</v>
      </c>
      <c r="E62" s="12">
        <f t="shared" si="44"/>
        <v>-1.7970049916805286E-2</v>
      </c>
      <c r="F62" s="12">
        <f t="shared" si="44"/>
        <v>-0.22048521787311515</v>
      </c>
      <c r="G62" s="12">
        <f t="shared" si="44"/>
        <v>-0.43529411764705883</v>
      </c>
      <c r="H62" s="12">
        <f t="shared" si="44"/>
        <v>-0.18818448249267317</v>
      </c>
      <c r="I62" s="12">
        <f t="shared" si="44"/>
        <v>-0.26706827309236947</v>
      </c>
      <c r="J62" s="12">
        <f t="shared" si="44"/>
        <v>-0.16853577633865113</v>
      </c>
      <c r="K62" s="12">
        <f t="shared" si="44"/>
        <v>-0.13417506214837105</v>
      </c>
      <c r="L62" s="12">
        <f t="shared" si="44"/>
        <v>-0.15353300378016865</v>
      </c>
      <c r="M62" s="12">
        <f t="shared" si="44"/>
        <v>-9.9274406332453879E-2</v>
      </c>
      <c r="N62" s="12">
        <f t="shared" si="44"/>
        <v>-0.10749588138385502</v>
      </c>
      <c r="O62" s="12">
        <f t="shared" si="44"/>
        <v>-0.2480389505004057</v>
      </c>
      <c r="P62" s="12">
        <f t="shared" si="44"/>
        <v>-3.5627570487091864E-2</v>
      </c>
      <c r="Q62" s="12">
        <f t="shared" si="44"/>
        <v>2.4154589371980784E-3</v>
      </c>
      <c r="R62" s="12">
        <f t="shared" si="44"/>
        <v>0.13142433403684906</v>
      </c>
      <c r="S62" s="12">
        <f t="shared" si="44"/>
        <v>3.9334716169670214E-2</v>
      </c>
      <c r="T62" s="12">
        <f t="shared" si="44"/>
        <v>1.6942138670306139E-2</v>
      </c>
      <c r="U62" s="12">
        <f t="shared" si="44"/>
        <v>-6.3250131673027177E-2</v>
      </c>
      <c r="V62" s="12">
        <f t="shared" si="44"/>
        <v>2.3444244580974605E-2</v>
      </c>
      <c r="W62" s="12">
        <f t="shared" si="44"/>
        <v>1.2798085920299407E-2</v>
      </c>
      <c r="X62" s="12">
        <f t="shared" si="44"/>
        <v>-0.1628112307963977</v>
      </c>
      <c r="Y62" s="12">
        <f t="shared" si="44"/>
        <v>0.19299389002036671</v>
      </c>
      <c r="Z62" s="12">
        <f t="shared" si="44"/>
        <v>-8.8993395523346952E-2</v>
      </c>
      <c r="AA62" s="12">
        <f t="shared" si="44"/>
        <v>8.3475703058844442E-2</v>
      </c>
      <c r="AB62" s="12">
        <f t="shared" si="44"/>
        <v>4.9169991469431018E-3</v>
      </c>
      <c r="AC62" s="12">
        <f t="shared" si="44"/>
        <v>7.9947575360419521E-3</v>
      </c>
      <c r="AD62" s="12">
        <f t="shared" si="44"/>
        <v>0.1052436697143182</v>
      </c>
      <c r="AE62" s="12">
        <f t="shared" si="44"/>
        <v>-3.074435720788804E-3</v>
      </c>
      <c r="AF62" s="12">
        <f t="shared" si="44"/>
        <v>2.8227878211227404</v>
      </c>
      <c r="AG62" s="12">
        <f t="shared" si="44"/>
        <v>2.8879212378557506E-2</v>
      </c>
      <c r="AH62" s="12">
        <f t="shared" si="44"/>
        <v>0.10109591136557339</v>
      </c>
      <c r="AI62" s="12">
        <f t="shared" si="44"/>
        <v>7.2769651139289682E-2</v>
      </c>
      <c r="AJ62" s="16">
        <f t="shared" si="44"/>
        <v>0.12478452816751284</v>
      </c>
      <c r="AK62" s="12">
        <f t="shared" si="44"/>
        <v>3.0115573908447768E-2</v>
      </c>
      <c r="AL62" s="12">
        <f t="shared" si="44"/>
        <v>1.1404137827304872E-2</v>
      </c>
      <c r="AM62" s="12">
        <f t="shared" si="44"/>
        <v>2.9195398265495554E-2</v>
      </c>
    </row>
    <row r="63" spans="1:76" x14ac:dyDescent="0.25">
      <c r="A63" s="10">
        <v>39814</v>
      </c>
      <c r="B63" s="12">
        <f t="shared" ref="B63:AM63" si="45">B12/B11-1</f>
        <v>-1.3175230566534912E-2</v>
      </c>
      <c r="C63" s="12">
        <f t="shared" si="45"/>
        <v>-3.0201342281879207E-2</v>
      </c>
      <c r="D63" s="12">
        <f t="shared" si="45"/>
        <v>3.3019490933794415E-4</v>
      </c>
      <c r="E63" s="12">
        <f t="shared" si="45"/>
        <v>-8.5259234157912589E-2</v>
      </c>
      <c r="F63" s="12">
        <f t="shared" si="45"/>
        <v>-7.6817627944760325E-2</v>
      </c>
      <c r="G63" s="12">
        <f t="shared" si="45"/>
        <v>-2.083333333333337E-2</v>
      </c>
      <c r="H63" s="12">
        <f t="shared" si="45"/>
        <v>1.3490404712141357E-2</v>
      </c>
      <c r="I63" s="12">
        <f t="shared" si="45"/>
        <v>0.32739726027397253</v>
      </c>
      <c r="J63" s="12">
        <f t="shared" si="45"/>
        <v>-0.21438069908814594</v>
      </c>
      <c r="K63" s="12">
        <f t="shared" si="45"/>
        <v>-0.27502833396297699</v>
      </c>
      <c r="L63" s="12">
        <f t="shared" si="45"/>
        <v>-0.19787014771556166</v>
      </c>
      <c r="M63" s="12">
        <f t="shared" si="45"/>
        <v>-0.25997803002563169</v>
      </c>
      <c r="N63" s="12">
        <f t="shared" si="45"/>
        <v>-0.22842639593908631</v>
      </c>
      <c r="O63" s="12">
        <f t="shared" si="45"/>
        <v>-0.22697841726618706</v>
      </c>
      <c r="P63" s="12">
        <f t="shared" si="45"/>
        <v>-9.8756551228034173E-2</v>
      </c>
      <c r="Q63" s="12">
        <f t="shared" si="45"/>
        <v>-5.7228915662650648E-2</v>
      </c>
      <c r="R63" s="12">
        <f t="shared" si="45"/>
        <v>-3.3829089992437611E-2</v>
      </c>
      <c r="S63" s="12">
        <f t="shared" si="45"/>
        <v>-3.6527757433719055E-2</v>
      </c>
      <c r="T63" s="12">
        <f t="shared" si="45"/>
        <v>4.4143702404391805E-2</v>
      </c>
      <c r="U63" s="12">
        <f t="shared" si="45"/>
        <v>-7.3187356491530076E-2</v>
      </c>
      <c r="V63" s="12">
        <f t="shared" si="45"/>
        <v>-3.7367941582854725E-2</v>
      </c>
      <c r="W63" s="12">
        <f t="shared" si="45"/>
        <v>-9.3224289740521882E-2</v>
      </c>
      <c r="X63" s="12">
        <f t="shared" si="45"/>
        <v>-0.19299725796245515</v>
      </c>
      <c r="Y63" s="12">
        <f t="shared" si="45"/>
        <v>-4.3089319857962272E-2</v>
      </c>
      <c r="Z63" s="12">
        <f t="shared" si="45"/>
        <v>2.6177715091678433E-2</v>
      </c>
      <c r="AA63" s="12">
        <f t="shared" si="45"/>
        <v>4.4178138540009959E-2</v>
      </c>
      <c r="AB63" s="12">
        <f t="shared" si="45"/>
        <v>3.6907956828235555E-2</v>
      </c>
      <c r="AC63" s="12">
        <f t="shared" si="45"/>
        <v>0.14250422571837218</v>
      </c>
      <c r="AD63" s="12">
        <f t="shared" si="45"/>
        <v>7.623077063007444E-2</v>
      </c>
      <c r="AE63" s="12">
        <f t="shared" si="45"/>
        <v>-1.4498430930798278E-2</v>
      </c>
      <c r="AF63" s="12">
        <f t="shared" si="45"/>
        <v>-0.82963101238255244</v>
      </c>
      <c r="AG63" s="12">
        <f t="shared" si="45"/>
        <v>7.7477085773193011E-2</v>
      </c>
      <c r="AH63" s="12">
        <f t="shared" si="45"/>
        <v>5.7643550699829849E-2</v>
      </c>
      <c r="AI63" s="12">
        <f t="shared" si="45"/>
        <v>9.1706283474469519E-2</v>
      </c>
      <c r="AJ63" s="16">
        <f t="shared" si="45"/>
        <v>0.13398476225947986</v>
      </c>
      <c r="AK63" s="12">
        <f t="shared" si="45"/>
        <v>2.0873323408770128E-2</v>
      </c>
      <c r="AL63" s="12">
        <f t="shared" si="45"/>
        <v>5.7413421781515872E-3</v>
      </c>
      <c r="AM63" s="12">
        <f t="shared" si="45"/>
        <v>6.2193092081734846E-3</v>
      </c>
    </row>
    <row r="64" spans="1:76" x14ac:dyDescent="0.25">
      <c r="A64" s="10">
        <v>40179</v>
      </c>
      <c r="B64" s="12">
        <f t="shared" ref="B64:AM64" si="46">B13/B12-1</f>
        <v>9.5460614152202972E-2</v>
      </c>
      <c r="C64" s="12">
        <f t="shared" si="46"/>
        <v>-4.1522491349480939E-2</v>
      </c>
      <c r="D64" s="12">
        <f t="shared" si="46"/>
        <v>4.7928475097375411E-2</v>
      </c>
      <c r="E64" s="12">
        <f t="shared" si="46"/>
        <v>2.7709861450692763E-2</v>
      </c>
      <c r="F64" s="12">
        <f t="shared" si="46"/>
        <v>-0.17362371445856017</v>
      </c>
      <c r="G64" s="12">
        <f t="shared" si="46"/>
        <v>0.1914893617021276</v>
      </c>
      <c r="H64" s="12">
        <f t="shared" si="46"/>
        <v>0.20022497187851518</v>
      </c>
      <c r="I64" s="12">
        <f t="shared" si="46"/>
        <v>8.4623323013415908E-2</v>
      </c>
      <c r="J64" s="12">
        <f t="shared" si="46"/>
        <v>0.21472615161407327</v>
      </c>
      <c r="K64" s="12">
        <f t="shared" si="46"/>
        <v>0.35153725898905686</v>
      </c>
      <c r="L64" s="12">
        <f t="shared" si="46"/>
        <v>2.4411134903640219E-2</v>
      </c>
      <c r="M64" s="12">
        <f t="shared" si="46"/>
        <v>7.7189510143493401E-2</v>
      </c>
      <c r="N64" s="12">
        <f t="shared" si="46"/>
        <v>7.7153110047846862E-2</v>
      </c>
      <c r="O64" s="12">
        <f t="shared" si="46"/>
        <v>0.19497440670079103</v>
      </c>
      <c r="P64" s="12">
        <f t="shared" si="46"/>
        <v>-7.52565564424168E-3</v>
      </c>
      <c r="Q64" s="12">
        <f t="shared" si="46"/>
        <v>-0.25111821086261976</v>
      </c>
      <c r="R64" s="12">
        <f t="shared" si="46"/>
        <v>0.10206637445209776</v>
      </c>
      <c r="S64" s="12">
        <f t="shared" si="46"/>
        <v>1.9925505026510359E-2</v>
      </c>
      <c r="T64" s="12">
        <f t="shared" si="46"/>
        <v>0.10864247736413346</v>
      </c>
      <c r="U64" s="12">
        <f t="shared" si="46"/>
        <v>0.20650306207868874</v>
      </c>
      <c r="V64" s="12">
        <f t="shared" si="46"/>
        <v>0.12428456860184856</v>
      </c>
      <c r="W64" s="12">
        <f t="shared" si="46"/>
        <v>6.2539741105718027E-2</v>
      </c>
      <c r="X64" s="12">
        <f t="shared" si="46"/>
        <v>0.46576058546785148</v>
      </c>
      <c r="Y64" s="12">
        <f t="shared" si="46"/>
        <v>-4.9382716049382713E-2</v>
      </c>
      <c r="Z64" s="12">
        <f t="shared" si="46"/>
        <v>6.2771455275166366E-2</v>
      </c>
      <c r="AA64" s="12">
        <f t="shared" si="46"/>
        <v>8.5064474617222885E-2</v>
      </c>
      <c r="AB64" s="12">
        <f t="shared" si="46"/>
        <v>0.15839439441475434</v>
      </c>
      <c r="AC64" s="12">
        <f t="shared" si="46"/>
        <v>1.9460566746329899E-2</v>
      </c>
      <c r="AD64" s="12">
        <f t="shared" si="46"/>
        <v>0.15229556802895949</v>
      </c>
      <c r="AE64" s="12">
        <f t="shared" si="46"/>
        <v>6.2712464786250921E-2</v>
      </c>
      <c r="AF64" s="12">
        <f t="shared" si="46"/>
        <v>-0.12198685171658141</v>
      </c>
      <c r="AG64" s="12">
        <f t="shared" si="46"/>
        <v>3.2230140909238925E-2</v>
      </c>
      <c r="AH64" s="12">
        <f t="shared" si="46"/>
        <v>-4.2886563117180421E-2</v>
      </c>
      <c r="AI64" s="12">
        <f t="shared" si="46"/>
        <v>0.11000744080970359</v>
      </c>
      <c r="AJ64" s="16">
        <f t="shared" si="46"/>
        <v>0.13008042118482388</v>
      </c>
      <c r="AK64" s="12">
        <f t="shared" si="46"/>
        <v>4.3012906573371534E-2</v>
      </c>
      <c r="AL64" s="12">
        <f t="shared" si="46"/>
        <v>-2.1191934074232477E-2</v>
      </c>
      <c r="AM64" s="12">
        <f t="shared" si="46"/>
        <v>8.5599823523524687E-2</v>
      </c>
    </row>
    <row r="65" spans="1:39" x14ac:dyDescent="0.25">
      <c r="A65" s="10">
        <v>40544</v>
      </c>
      <c r="B65" s="12">
        <f t="shared" ref="B65:AM65" si="47">B14/B13-1</f>
        <v>-4.7227300426569196E-2</v>
      </c>
      <c r="C65" s="12">
        <f t="shared" si="47"/>
        <v>0.10830324909747291</v>
      </c>
      <c r="D65" s="12">
        <f t="shared" si="47"/>
        <v>4.02555910543132E-2</v>
      </c>
      <c r="E65" s="12">
        <f t="shared" si="47"/>
        <v>0.11722298320236457</v>
      </c>
      <c r="F65" s="12">
        <f t="shared" si="47"/>
        <v>4.0529748436044288E-2</v>
      </c>
      <c r="G65" s="12">
        <f t="shared" si="47"/>
        <v>-5.3571428571428603E-2</v>
      </c>
      <c r="H65" s="12">
        <f t="shared" si="47"/>
        <v>-1.4839112777257135E-2</v>
      </c>
      <c r="I65" s="12">
        <f t="shared" si="47"/>
        <v>-8.0875356803044696E-2</v>
      </c>
      <c r="J65" s="12">
        <f t="shared" si="47"/>
        <v>0.11386483527421132</v>
      </c>
      <c r="K65" s="12">
        <f t="shared" si="47"/>
        <v>9.3460826650215933E-2</v>
      </c>
      <c r="L65" s="12">
        <f t="shared" si="47"/>
        <v>-7.901337792642138E-2</v>
      </c>
      <c r="M65" s="12">
        <f t="shared" si="47"/>
        <v>6.8902158934313285E-2</v>
      </c>
      <c r="N65" s="12">
        <f t="shared" si="47"/>
        <v>9.5502498611882203E-2</v>
      </c>
      <c r="O65" s="12">
        <f t="shared" si="47"/>
        <v>7.6713395638629223E-2</v>
      </c>
      <c r="P65" s="12">
        <f t="shared" si="47"/>
        <v>4.6817555147058876E-2</v>
      </c>
      <c r="Q65" s="12">
        <f t="shared" si="47"/>
        <v>-5.3754266211604063E-2</v>
      </c>
      <c r="R65" s="12">
        <f t="shared" si="47"/>
        <v>8.9914772727272663E-2</v>
      </c>
      <c r="S65" s="12">
        <f t="shared" si="47"/>
        <v>5.979187434203781E-2</v>
      </c>
      <c r="T65" s="12">
        <f t="shared" si="47"/>
        <v>8.0201136029921516E-2</v>
      </c>
      <c r="U65" s="12">
        <f t="shared" si="47"/>
        <v>6.1675543270635291E-2</v>
      </c>
      <c r="V65" s="12">
        <f t="shared" si="47"/>
        <v>7.1087710681200678E-2</v>
      </c>
      <c r="W65" s="12">
        <f t="shared" si="47"/>
        <v>7.387769779100184E-2</v>
      </c>
      <c r="X65" s="12">
        <f t="shared" si="47"/>
        <v>-0.15727532097004282</v>
      </c>
      <c r="Y65" s="12">
        <f t="shared" si="47"/>
        <v>6.8313189700472954E-2</v>
      </c>
      <c r="Z65" s="12">
        <f t="shared" si="47"/>
        <v>9.4409166742104311E-4</v>
      </c>
      <c r="AA65" s="12">
        <f t="shared" si="47"/>
        <v>0.1992690483105819</v>
      </c>
      <c r="AB65" s="12">
        <f t="shared" si="47"/>
        <v>0.12365513517784477</v>
      </c>
      <c r="AC65" s="12">
        <f t="shared" si="47"/>
        <v>-2.0428667113194909E-2</v>
      </c>
      <c r="AD65" s="12">
        <f t="shared" si="47"/>
        <v>3.5447720144044848E-2</v>
      </c>
      <c r="AE65" s="12">
        <f t="shared" si="47"/>
        <v>1.0909994147985103E-2</v>
      </c>
      <c r="AF65" s="12">
        <f t="shared" si="47"/>
        <v>-0.26705490848585689</v>
      </c>
      <c r="AG65" s="12">
        <f t="shared" si="47"/>
        <v>4.5278283952407739E-2</v>
      </c>
      <c r="AH65" s="12">
        <f t="shared" si="47"/>
        <v>7.8804068128905724E-2</v>
      </c>
      <c r="AI65" s="12">
        <f t="shared" si="47"/>
        <v>0.10313322780209666</v>
      </c>
      <c r="AJ65" s="16">
        <f t="shared" si="47"/>
        <v>0.16471866449085382</v>
      </c>
      <c r="AK65" s="12">
        <f t="shared" si="47"/>
        <v>4.6775332484661591E-2</v>
      </c>
      <c r="AL65" s="12">
        <f t="shared" si="47"/>
        <v>3.3797946064639373E-2</v>
      </c>
      <c r="AM65" s="12">
        <f t="shared" si="47"/>
        <v>6.623792153265784E-2</v>
      </c>
    </row>
    <row r="66" spans="1:39" x14ac:dyDescent="0.25">
      <c r="A66" s="10">
        <v>40909</v>
      </c>
      <c r="B66" s="12">
        <f t="shared" ref="B66:AM66" si="48">B15/B14-1</f>
        <v>9.5938599296441218E-4</v>
      </c>
      <c r="C66" s="12">
        <f t="shared" si="48"/>
        <v>-0.15309446254071657</v>
      </c>
      <c r="D66" s="12">
        <f t="shared" si="48"/>
        <v>3.5713049797556851E-2</v>
      </c>
      <c r="E66" s="12">
        <f t="shared" si="48"/>
        <v>-1.8713299348260826E-3</v>
      </c>
      <c r="F66" s="12">
        <f t="shared" si="48"/>
        <v>-0.11448672849376396</v>
      </c>
      <c r="G66" s="12">
        <f t="shared" si="48"/>
        <v>-9.4339622641509413E-2</v>
      </c>
      <c r="H66" s="12">
        <f t="shared" si="48"/>
        <v>-5.7237989535436795E-2</v>
      </c>
      <c r="I66" s="12">
        <f t="shared" si="48"/>
        <v>-0.13354037267080743</v>
      </c>
      <c r="J66" s="12">
        <f t="shared" si="48"/>
        <v>-0.13287463140023237</v>
      </c>
      <c r="K66" s="12">
        <f t="shared" si="48"/>
        <v>-0.13956276445698168</v>
      </c>
      <c r="L66" s="12">
        <f t="shared" si="48"/>
        <v>-0.10258738084430319</v>
      </c>
      <c r="M66" s="12">
        <f t="shared" si="48"/>
        <v>-0.13278899871078642</v>
      </c>
      <c r="N66" s="12">
        <f t="shared" si="48"/>
        <v>-0.12519006588950832</v>
      </c>
      <c r="O66" s="12">
        <f t="shared" si="48"/>
        <v>-0.21772151898734182</v>
      </c>
      <c r="P66" s="12">
        <f t="shared" si="48"/>
        <v>-1.5749327772595079E-2</v>
      </c>
      <c r="Q66" s="12">
        <f t="shared" si="48"/>
        <v>-0.25879170423805231</v>
      </c>
      <c r="R66" s="12">
        <f t="shared" si="48"/>
        <v>0.15478517746209652</v>
      </c>
      <c r="S66" s="12">
        <f t="shared" si="48"/>
        <v>-4.9034345139200242E-2</v>
      </c>
      <c r="T66" s="12">
        <f t="shared" si="48"/>
        <v>6.1560789156924756E-2</v>
      </c>
      <c r="U66" s="12">
        <f t="shared" si="48"/>
        <v>5.7497327674706611E-2</v>
      </c>
      <c r="V66" s="12">
        <f t="shared" si="48"/>
        <v>6.2842835589441037E-2</v>
      </c>
      <c r="W66" s="12">
        <f t="shared" si="48"/>
        <v>6.4680218243415855E-3</v>
      </c>
      <c r="X66" s="12">
        <f t="shared" si="48"/>
        <v>2.4121878967414245E-2</v>
      </c>
      <c r="Y66" s="12">
        <f t="shared" si="48"/>
        <v>3.9983135408615089E-2</v>
      </c>
      <c r="Z66" s="12">
        <f t="shared" si="48"/>
        <v>-3.0337485141350928E-2</v>
      </c>
      <c r="AA66" s="12">
        <f t="shared" si="48"/>
        <v>0.19258713596641708</v>
      </c>
      <c r="AB66" s="12">
        <f t="shared" si="48"/>
        <v>-3.9389642200007069E-2</v>
      </c>
      <c r="AC66" s="12">
        <f t="shared" si="48"/>
        <v>-2.4273504273504276E-2</v>
      </c>
      <c r="AD66" s="12">
        <f t="shared" si="48"/>
        <v>2.8263074077091055E-2</v>
      </c>
      <c r="AE66" s="12">
        <f t="shared" si="48"/>
        <v>8.1833514498904192E-2</v>
      </c>
      <c r="AF66" s="12">
        <f t="shared" si="48"/>
        <v>-0.36833144154370034</v>
      </c>
      <c r="AG66" s="12">
        <f t="shared" si="48"/>
        <v>6.7635633196202249E-2</v>
      </c>
      <c r="AH66" s="12">
        <f t="shared" si="48"/>
        <v>5.6587143292004205E-2</v>
      </c>
      <c r="AI66" s="12">
        <f t="shared" si="48"/>
        <v>0.1351036238608514</v>
      </c>
      <c r="AJ66" s="16">
        <f t="shared" si="48"/>
        <v>0.15215144834146033</v>
      </c>
      <c r="AK66" s="12">
        <f t="shared" si="48"/>
        <v>4.4988616061320652E-2</v>
      </c>
      <c r="AL66" s="12">
        <f t="shared" si="48"/>
        <v>2.6746200734802938E-2</v>
      </c>
      <c r="AM66" s="12">
        <f t="shared" si="48"/>
        <v>6.2124907860855449E-2</v>
      </c>
    </row>
    <row r="67" spans="1:39" x14ac:dyDescent="0.25">
      <c r="A67" s="10">
        <v>41275</v>
      </c>
      <c r="B67" s="12">
        <f t="shared" ref="B67:AM67" si="49">B16/B15-1</f>
        <v>-1.9169329073482455E-2</v>
      </c>
      <c r="C67" s="12">
        <f t="shared" si="49"/>
        <v>-7.6923076923076872E-2</v>
      </c>
      <c r="D67" s="12">
        <f t="shared" si="49"/>
        <v>-1.9638143606535485E-2</v>
      </c>
      <c r="E67" s="12">
        <f t="shared" si="49"/>
        <v>3.2001551590380206E-2</v>
      </c>
      <c r="F67" s="12">
        <f t="shared" si="49"/>
        <v>-1.6612495485734957E-3</v>
      </c>
      <c r="G67" s="12">
        <f t="shared" si="49"/>
        <v>0.14583333333333326</v>
      </c>
      <c r="H67" s="12">
        <f t="shared" si="49"/>
        <v>4.978136562394897E-2</v>
      </c>
      <c r="I67" s="12">
        <f t="shared" si="49"/>
        <v>-0.12783751493428908</v>
      </c>
      <c r="J67" s="12">
        <f t="shared" si="49"/>
        <v>-6.3272877164056052E-2</v>
      </c>
      <c r="K67" s="12">
        <f t="shared" si="49"/>
        <v>-2.0490123760347534E-2</v>
      </c>
      <c r="L67" s="12">
        <f t="shared" si="49"/>
        <v>-0.11886697015680325</v>
      </c>
      <c r="M67" s="12">
        <f t="shared" si="49"/>
        <v>9.9603567888999045E-2</v>
      </c>
      <c r="N67" s="12">
        <f t="shared" si="49"/>
        <v>-6.2282734646581739E-2</v>
      </c>
      <c r="O67" s="12">
        <f t="shared" si="49"/>
        <v>-9.8012020342117423E-2</v>
      </c>
      <c r="P67" s="12">
        <f t="shared" si="49"/>
        <v>-3.6964763603925088E-2</v>
      </c>
      <c r="Q67" s="12">
        <f t="shared" si="49"/>
        <v>-7.0559610705596132E-2</v>
      </c>
      <c r="R67" s="12">
        <f t="shared" si="49"/>
        <v>6.1394928899255241E-2</v>
      </c>
      <c r="S67" s="12">
        <f t="shared" si="49"/>
        <v>-2.6428419563870986E-2</v>
      </c>
      <c r="T67" s="12">
        <f t="shared" si="49"/>
        <v>3.6491798627725558E-2</v>
      </c>
      <c r="U67" s="12">
        <f t="shared" si="49"/>
        <v>8.0524621008359221E-2</v>
      </c>
      <c r="V67" s="12">
        <f t="shared" si="49"/>
        <v>5.9167054348139292E-2</v>
      </c>
      <c r="W67" s="12">
        <f t="shared" si="49"/>
        <v>2.9259493923774693E-2</v>
      </c>
      <c r="X67" s="12">
        <f t="shared" si="49"/>
        <v>-0.6140495867768595</v>
      </c>
      <c r="Y67" s="12">
        <f t="shared" si="49"/>
        <v>4.3040540540540517E-2</v>
      </c>
      <c r="Z67" s="12">
        <f t="shared" si="49"/>
        <v>3.6843087090928428E-2</v>
      </c>
      <c r="AA67" s="12">
        <f t="shared" si="49"/>
        <v>0.16843370027838178</v>
      </c>
      <c r="AB67" s="12">
        <f t="shared" si="49"/>
        <v>-7.1216520671172567E-2</v>
      </c>
      <c r="AC67" s="12">
        <f t="shared" si="49"/>
        <v>-0.1278906797477225</v>
      </c>
      <c r="AD67" s="12">
        <f t="shared" si="49"/>
        <v>8.4755998153884349E-2</v>
      </c>
      <c r="AE67" s="12">
        <f t="shared" si="49"/>
        <v>5.5369240859070024E-2</v>
      </c>
      <c r="AF67" s="12">
        <f t="shared" si="49"/>
        <v>4.9415992812219312E-2</v>
      </c>
      <c r="AG67" s="12">
        <f t="shared" si="49"/>
        <v>5.3437896384269212E-2</v>
      </c>
      <c r="AH67" s="12">
        <f t="shared" si="49"/>
        <v>1.3416008049604855E-3</v>
      </c>
      <c r="AI67" s="12">
        <f t="shared" si="49"/>
        <v>0.11003362008497741</v>
      </c>
      <c r="AJ67" s="16">
        <f t="shared" si="49"/>
        <v>0.1617534083221539</v>
      </c>
      <c r="AK67" s="12">
        <f t="shared" si="49"/>
        <v>4.8661980923159653E-2</v>
      </c>
      <c r="AL67" s="12">
        <f t="shared" si="49"/>
        <v>4.2187444406605712E-2</v>
      </c>
      <c r="AM67" s="12">
        <f t="shared" si="49"/>
        <v>6.3339124705148242E-2</v>
      </c>
    </row>
    <row r="68" spans="1:39" x14ac:dyDescent="0.25">
      <c r="A68" s="10">
        <v>41640</v>
      </c>
      <c r="B68" s="12">
        <f t="shared" ref="B68:AM68" si="50">B17/B16-1</f>
        <v>0.16807817589576546</v>
      </c>
      <c r="C68" s="12">
        <f t="shared" si="50"/>
        <v>-9.1666666666666674E-2</v>
      </c>
      <c r="D68" s="12">
        <f t="shared" si="50"/>
        <v>3.1184765475227305E-3</v>
      </c>
      <c r="E68" s="12">
        <f t="shared" si="50"/>
        <v>-5.2057883856417964E-2</v>
      </c>
      <c r="F68" s="12">
        <f t="shared" si="50"/>
        <v>-2.4670814643322214E-2</v>
      </c>
      <c r="G68" s="12">
        <f t="shared" si="50"/>
        <v>-0.56363636363636371</v>
      </c>
      <c r="H68" s="12">
        <f t="shared" si="50"/>
        <v>-8.6510733739186163E-2</v>
      </c>
      <c r="I68" s="12">
        <f t="shared" si="50"/>
        <v>-2.4657534246575352E-2</v>
      </c>
      <c r="J68" s="12">
        <f t="shared" si="50"/>
        <v>9.7469746974697458E-2</v>
      </c>
      <c r="K68" s="12">
        <f t="shared" si="50"/>
        <v>-1.8743201405740151E-2</v>
      </c>
      <c r="L68" s="12">
        <f t="shared" si="50"/>
        <v>-6.6590126291618867E-2</v>
      </c>
      <c r="M68" s="12">
        <f t="shared" si="50"/>
        <v>-4.4614691302388487E-2</v>
      </c>
      <c r="N68" s="12">
        <f t="shared" si="50"/>
        <v>1.0503552672227467E-2</v>
      </c>
      <c r="O68" s="12">
        <f t="shared" si="50"/>
        <v>4.0492055356227574E-2</v>
      </c>
      <c r="P68" s="12">
        <f t="shared" si="50"/>
        <v>-5.505702541538815E-2</v>
      </c>
      <c r="Q68" s="12">
        <f t="shared" si="50"/>
        <v>-1.3089005235602524E-3</v>
      </c>
      <c r="R68" s="12">
        <f t="shared" si="50"/>
        <v>0.10058836038845964</v>
      </c>
      <c r="S68" s="12">
        <f t="shared" si="50"/>
        <v>-4.3666919863273868E-2</v>
      </c>
      <c r="T68" s="12">
        <f t="shared" si="50"/>
        <v>3.6161377345336643E-2</v>
      </c>
      <c r="U68" s="12">
        <f t="shared" si="50"/>
        <v>1.5069593829524663E-2</v>
      </c>
      <c r="V68" s="12">
        <f t="shared" si="50"/>
        <v>3.4611699450185274E-2</v>
      </c>
      <c r="W68" s="12">
        <f t="shared" si="50"/>
        <v>1.9472849006392678E-2</v>
      </c>
      <c r="X68" s="12">
        <f t="shared" si="50"/>
        <v>-0.21680942184154173</v>
      </c>
      <c r="Y68" s="12">
        <f t="shared" si="50"/>
        <v>0.20787717820820117</v>
      </c>
      <c r="Z68" s="12">
        <f t="shared" si="50"/>
        <v>-4.6611748679526555E-2</v>
      </c>
      <c r="AA68" s="12">
        <f t="shared" si="50"/>
        <v>0.1954464149932289</v>
      </c>
      <c r="AB68" s="12">
        <f t="shared" si="50"/>
        <v>2.5583879922587149E-2</v>
      </c>
      <c r="AC68" s="12">
        <f t="shared" si="50"/>
        <v>-8.4103388241596355E-2</v>
      </c>
      <c r="AD68" s="12">
        <f t="shared" si="50"/>
        <v>0.12341216838370861</v>
      </c>
      <c r="AE68" s="12">
        <f t="shared" si="50"/>
        <v>9.2060546466484761E-2</v>
      </c>
      <c r="AF68" s="12">
        <f t="shared" si="50"/>
        <v>5.7363013698630061E-2</v>
      </c>
      <c r="AG68" s="12">
        <f t="shared" si="50"/>
        <v>3.6688415299667154E-2</v>
      </c>
      <c r="AH68" s="12">
        <f t="shared" si="50"/>
        <v>6.2275089105509496E-2</v>
      </c>
      <c r="AI68" s="12">
        <f t="shared" si="50"/>
        <v>9.9116216640228627E-2</v>
      </c>
      <c r="AJ68" s="16">
        <f t="shared" si="50"/>
        <v>0.11071687064087388</v>
      </c>
      <c r="AK68" s="12">
        <f t="shared" si="50"/>
        <v>2.5494313367388832E-2</v>
      </c>
      <c r="AL68" s="12">
        <f t="shared" si="50"/>
        <v>9.2542467116332183E-3</v>
      </c>
      <c r="AM68" s="12">
        <f t="shared" si="50"/>
        <v>5.6722805418504718E-2</v>
      </c>
    </row>
    <row r="69" spans="1:39" x14ac:dyDescent="0.25">
      <c r="A69" s="10">
        <v>42005</v>
      </c>
      <c r="B69" s="12">
        <f t="shared" ref="B69:AM69" si="51">B18/B17-1</f>
        <v>-0.18042387060791965</v>
      </c>
      <c r="C69" s="12">
        <f t="shared" si="51"/>
        <v>-0.16055045871559637</v>
      </c>
      <c r="D69" s="12">
        <f t="shared" si="51"/>
        <v>-4.9264849529860877E-3</v>
      </c>
      <c r="E69" s="12">
        <f t="shared" si="51"/>
        <v>-4.5400475812846897E-2</v>
      </c>
      <c r="F69" s="12">
        <f t="shared" si="51"/>
        <v>-6.1568132927824371E-2</v>
      </c>
      <c r="G69" s="12">
        <f t="shared" si="51"/>
        <v>1</v>
      </c>
      <c r="H69" s="12">
        <f t="shared" si="51"/>
        <v>-8.5408628551385424E-2</v>
      </c>
      <c r="I69" s="12">
        <f t="shared" si="51"/>
        <v>-7.8651685393258397E-2</v>
      </c>
      <c r="J69" s="12">
        <f t="shared" si="51"/>
        <v>1.5036086607858934E-2</v>
      </c>
      <c r="K69" s="12">
        <f t="shared" si="51"/>
        <v>-9.1754071800119408E-2</v>
      </c>
      <c r="L69" s="12">
        <f t="shared" si="51"/>
        <v>1.9065190651906594E-2</v>
      </c>
      <c r="M69" s="12">
        <f t="shared" si="51"/>
        <v>-0.13396226415094337</v>
      </c>
      <c r="N69" s="12">
        <f t="shared" si="51"/>
        <v>-0.12412106389483335</v>
      </c>
      <c r="O69" s="12">
        <f t="shared" si="51"/>
        <v>0.18078817733990138</v>
      </c>
      <c r="P69" s="12">
        <f t="shared" si="51"/>
        <v>-1.599068741575782E-2</v>
      </c>
      <c r="Q69" s="12">
        <f t="shared" si="51"/>
        <v>0.43774574049803405</v>
      </c>
      <c r="R69" s="12">
        <f t="shared" si="51"/>
        <v>-6.0060543604276706E-2</v>
      </c>
      <c r="S69" s="12">
        <f t="shared" si="51"/>
        <v>-2.4850825547800381E-2</v>
      </c>
      <c r="T69" s="12">
        <f t="shared" si="51"/>
        <v>2.8615194774801456E-3</v>
      </c>
      <c r="U69" s="12">
        <f t="shared" si="51"/>
        <v>1.3912872886208349E-2</v>
      </c>
      <c r="V69" s="12">
        <f t="shared" si="51"/>
        <v>6.750571996408361E-2</v>
      </c>
      <c r="W69" s="12">
        <f t="shared" si="51"/>
        <v>-2.5203645016544929E-2</v>
      </c>
      <c r="X69" s="12">
        <f t="shared" si="51"/>
        <v>-8.6807928913192112E-2</v>
      </c>
      <c r="Y69" s="12">
        <f t="shared" si="51"/>
        <v>9.6803603990131881E-2</v>
      </c>
      <c r="Z69" s="12">
        <f t="shared" si="51"/>
        <v>-3.3820397379559441E-2</v>
      </c>
      <c r="AA69" s="12">
        <f t="shared" si="51"/>
        <v>0.19361756260676777</v>
      </c>
      <c r="AB69" s="12">
        <f t="shared" si="51"/>
        <v>5.9941339458393639E-3</v>
      </c>
      <c r="AC69" s="12">
        <f t="shared" si="51"/>
        <v>0.23453721304284247</v>
      </c>
      <c r="AD69" s="12">
        <f t="shared" si="51"/>
        <v>3.1089635186720699E-5</v>
      </c>
      <c r="AE69" s="12">
        <f t="shared" si="51"/>
        <v>6.0656575236444299E-2</v>
      </c>
      <c r="AF69" s="12">
        <f t="shared" si="51"/>
        <v>-0.26720647773279349</v>
      </c>
      <c r="AG69" s="12">
        <f t="shared" si="51"/>
        <v>-1.7582480120441391E-2</v>
      </c>
      <c r="AH69" s="12">
        <f t="shared" si="51"/>
        <v>-1.5798069304529205E-2</v>
      </c>
      <c r="AI69" s="12">
        <f t="shared" si="51"/>
        <v>0.10573644394398363</v>
      </c>
      <c r="AJ69" s="16">
        <f t="shared" si="51"/>
        <v>9.1924641639034022E-2</v>
      </c>
      <c r="AK69" s="12">
        <f t="shared" si="51"/>
        <v>3.8343446780915169E-3</v>
      </c>
      <c r="AL69" s="12">
        <f t="shared" si="51"/>
        <v>-2.6288003440635754E-2</v>
      </c>
      <c r="AM69" s="12">
        <f t="shared" si="51"/>
        <v>3.5835088120779179E-2</v>
      </c>
    </row>
    <row r="70" spans="1:39" x14ac:dyDescent="0.25">
      <c r="A70" s="10">
        <v>42370</v>
      </c>
      <c r="B70" s="12">
        <f t="shared" ref="B70:AM70" si="52">B19/B18-1</f>
        <v>-1.3610071452875294E-3</v>
      </c>
      <c r="C70" s="12">
        <f t="shared" si="52"/>
        <v>3.8251366120218622E-2</v>
      </c>
      <c r="D70" s="12">
        <f t="shared" si="52"/>
        <v>-1.1011429693301822E-2</v>
      </c>
      <c r="E70" s="12">
        <f t="shared" si="52"/>
        <v>-9.5396330910349603E-2</v>
      </c>
      <c r="F70" s="12">
        <f t="shared" si="52"/>
        <v>-5.7940083787842878E-2</v>
      </c>
      <c r="G70" s="12">
        <f t="shared" si="52"/>
        <v>-0.3125</v>
      </c>
      <c r="H70" s="12">
        <f t="shared" si="52"/>
        <v>-0.15263662511984655</v>
      </c>
      <c r="I70" s="12">
        <f t="shared" si="52"/>
        <v>7.7743902439024293E-2</v>
      </c>
      <c r="J70" s="12">
        <f t="shared" si="52"/>
        <v>-0.14526960300217262</v>
      </c>
      <c r="K70" s="12">
        <f t="shared" si="52"/>
        <v>-2.506806872594125E-2</v>
      </c>
      <c r="L70" s="12">
        <f t="shared" si="52"/>
        <v>-0.12371756185878091</v>
      </c>
      <c r="M70" s="12">
        <f t="shared" si="52"/>
        <v>-6.8627450980392135E-2</v>
      </c>
      <c r="N70" s="12">
        <f t="shared" si="52"/>
        <v>-5.0610820244328059E-2</v>
      </c>
      <c r="O70" s="12">
        <f t="shared" si="52"/>
        <v>-9.178139340842717E-2</v>
      </c>
      <c r="P70" s="12">
        <f t="shared" si="52"/>
        <v>-1.7371272025403117E-2</v>
      </c>
      <c r="Q70" s="12">
        <f t="shared" si="52"/>
        <v>-5.1959890610756565E-2</v>
      </c>
      <c r="R70" s="12">
        <f t="shared" si="52"/>
        <v>-3.4124781580840757E-2</v>
      </c>
      <c r="S70" s="12">
        <f t="shared" si="52"/>
        <v>-2.0383229143334236E-2</v>
      </c>
      <c r="T70" s="12">
        <f t="shared" si="52"/>
        <v>1.4867851144700683E-2</v>
      </c>
      <c r="U70" s="12">
        <f t="shared" si="52"/>
        <v>1.8266699664769348E-2</v>
      </c>
      <c r="V70" s="12">
        <f t="shared" si="52"/>
        <v>-7.2770157935561075E-3</v>
      </c>
      <c r="W70" s="12">
        <f t="shared" si="52"/>
        <v>7.7431945700058735E-2</v>
      </c>
      <c r="X70" s="12">
        <f t="shared" si="52"/>
        <v>-0.36751497005988021</v>
      </c>
      <c r="Y70" s="12">
        <f t="shared" si="52"/>
        <v>5.7063224292210668E-2</v>
      </c>
      <c r="Z70" s="12">
        <f t="shared" si="52"/>
        <v>-3.9078086415447078E-2</v>
      </c>
      <c r="AA70" s="12">
        <f t="shared" si="52"/>
        <v>-6.0226349979699556E-2</v>
      </c>
      <c r="AB70" s="12">
        <f t="shared" si="52"/>
        <v>0.1525168376246111</v>
      </c>
      <c r="AC70" s="12">
        <f t="shared" si="52"/>
        <v>-0.31884401279166175</v>
      </c>
      <c r="AD70" s="12">
        <f t="shared" si="52"/>
        <v>-7.664016279157404E-2</v>
      </c>
      <c r="AE70" s="12">
        <f t="shared" si="52"/>
        <v>8.0780813316746469E-2</v>
      </c>
      <c r="AF70" s="12">
        <f t="shared" si="52"/>
        <v>-0.18232044198895025</v>
      </c>
      <c r="AG70" s="12">
        <f t="shared" si="52"/>
        <v>1.8110437330988161E-2</v>
      </c>
      <c r="AH70" s="12">
        <f t="shared" si="52"/>
        <v>0.10804882857424514</v>
      </c>
      <c r="AI70" s="12">
        <f t="shared" si="52"/>
        <v>8.969568751195256E-2</v>
      </c>
      <c r="AJ70" s="16">
        <f t="shared" si="52"/>
        <v>9.7074403756785443E-2</v>
      </c>
      <c r="AK70" s="12">
        <f t="shared" si="52"/>
        <v>4.1943436181029803E-2</v>
      </c>
      <c r="AL70" s="12">
        <f t="shared" si="52"/>
        <v>3.7461817333627856E-2</v>
      </c>
      <c r="AM70" s="12">
        <f t="shared" si="52"/>
        <v>3.9928920047075822E-2</v>
      </c>
    </row>
    <row r="71" spans="1:39" x14ac:dyDescent="0.25">
      <c r="A71" s="10">
        <v>42736</v>
      </c>
      <c r="B71" s="12">
        <f t="shared" ref="B71:AM71" si="53">B20/B19-1</f>
        <v>2.2146507666098714E-2</v>
      </c>
      <c r="C71" s="12">
        <f t="shared" si="53"/>
        <v>7.8947368421051767E-3</v>
      </c>
      <c r="D71" s="12">
        <f t="shared" si="53"/>
        <v>-8.0095977075979041E-3</v>
      </c>
      <c r="E71" s="12">
        <f t="shared" si="53"/>
        <v>-3.6580699471952194E-2</v>
      </c>
      <c r="F71" s="12">
        <f t="shared" si="53"/>
        <v>1.1746937405605617E-3</v>
      </c>
      <c r="G71" s="12">
        <f t="shared" si="53"/>
        <v>0.33333333333333326</v>
      </c>
      <c r="H71" s="12">
        <f t="shared" si="53"/>
        <v>-6.0647205250056624E-2</v>
      </c>
      <c r="I71" s="12">
        <f t="shared" si="53"/>
        <v>-0.23762376237623761</v>
      </c>
      <c r="J71" s="12">
        <f t="shared" si="53"/>
        <v>-9.5898324667822443E-3</v>
      </c>
      <c r="K71" s="12">
        <f t="shared" si="53"/>
        <v>4.506933744221886E-2</v>
      </c>
      <c r="L71" s="12">
        <f t="shared" si="53"/>
        <v>-9.0909090909090939E-2</v>
      </c>
      <c r="M71" s="12">
        <f t="shared" si="53"/>
        <v>-6.315789473684208E-2</v>
      </c>
      <c r="N71" s="12">
        <f t="shared" si="53"/>
        <v>7.7573529411764763E-2</v>
      </c>
      <c r="O71" s="12">
        <f t="shared" si="53"/>
        <v>6.2930638493339464E-2</v>
      </c>
      <c r="P71" s="12">
        <f t="shared" si="53"/>
        <v>1.5080471423140285E-2</v>
      </c>
      <c r="Q71" s="12">
        <f t="shared" si="53"/>
        <v>3.3653846153846256E-2</v>
      </c>
      <c r="R71" s="12">
        <f t="shared" si="53"/>
        <v>-0.10772941718988327</v>
      </c>
      <c r="S71" s="12">
        <f t="shared" si="53"/>
        <v>-2.494387627837158E-4</v>
      </c>
      <c r="T71" s="12">
        <f t="shared" si="53"/>
        <v>-1.5377312476047789E-2</v>
      </c>
      <c r="U71" s="12">
        <f t="shared" si="53"/>
        <v>2.9715702325951332E-2</v>
      </c>
      <c r="V71" s="12">
        <f t="shared" si="53"/>
        <v>3.282265083391378E-2</v>
      </c>
      <c r="W71" s="12">
        <f t="shared" si="53"/>
        <v>1.110844739229333E-2</v>
      </c>
      <c r="X71" s="12">
        <f t="shared" si="53"/>
        <v>-0.10414201183431948</v>
      </c>
      <c r="Y71" s="12">
        <f t="shared" si="53"/>
        <v>1.5542603386067055E-2</v>
      </c>
      <c r="Z71" s="12">
        <f t="shared" si="53"/>
        <v>-0.11719612056449269</v>
      </c>
      <c r="AA71" s="12">
        <f t="shared" si="53"/>
        <v>-0.42869640822366106</v>
      </c>
      <c r="AB71" s="12">
        <f t="shared" si="53"/>
        <v>0.23466423145328474</v>
      </c>
      <c r="AC71" s="12">
        <f t="shared" si="53"/>
        <v>-6.120674665275605E-2</v>
      </c>
      <c r="AD71" s="12">
        <f t="shared" si="53"/>
        <v>-2.8061640928531806E-2</v>
      </c>
      <c r="AE71" s="12">
        <f t="shared" si="53"/>
        <v>5.1969285039359825E-2</v>
      </c>
      <c r="AF71" s="12">
        <f t="shared" si="53"/>
        <v>-0.22027027027027024</v>
      </c>
      <c r="AG71" s="12">
        <f t="shared" si="53"/>
        <v>2.0638340242953301E-3</v>
      </c>
      <c r="AH71" s="12">
        <f t="shared" si="53"/>
        <v>-3.1137635763798244E-3</v>
      </c>
      <c r="AI71" s="12">
        <f t="shared" si="53"/>
        <v>5.3457177549652624E-2</v>
      </c>
      <c r="AJ71" s="16">
        <f t="shared" si="53"/>
        <v>5.9981233070511175E-2</v>
      </c>
      <c r="AK71" s="12">
        <f t="shared" si="53"/>
        <v>1.3465068747234632E-2</v>
      </c>
      <c r="AL71" s="12">
        <f t="shared" si="53"/>
        <v>1.8586729300109628E-2</v>
      </c>
      <c r="AM71" s="12">
        <f t="shared" si="53"/>
        <v>2.4228763490443894E-2</v>
      </c>
    </row>
    <row r="72" spans="1:39" x14ac:dyDescent="0.25">
      <c r="A72" s="10">
        <v>43101</v>
      </c>
      <c r="B72" s="12">
        <f t="shared" ref="B72:AM72" si="54">B21/B20-1</f>
        <v>6.0999999999999943E-2</v>
      </c>
      <c r="C72" s="12">
        <f t="shared" si="54"/>
        <v>0.48825065274151447</v>
      </c>
      <c r="D72" s="12">
        <f t="shared" si="54"/>
        <v>-2.4570836922380823E-2</v>
      </c>
      <c r="E72" s="12">
        <f t="shared" si="54"/>
        <v>-7.3079672730161249E-2</v>
      </c>
      <c r="F72" s="12">
        <f t="shared" si="54"/>
        <v>-3.9557492457257815E-2</v>
      </c>
      <c r="G72" s="12">
        <f t="shared" si="54"/>
        <v>-0.40909090909090906</v>
      </c>
      <c r="H72" s="12">
        <f t="shared" si="54"/>
        <v>-7.058540110816669E-2</v>
      </c>
      <c r="I72" s="12">
        <f t="shared" si="54"/>
        <v>-0.12987012987012991</v>
      </c>
      <c r="J72" s="12">
        <f t="shared" si="54"/>
        <v>-5.2613159122725128E-2</v>
      </c>
      <c r="K72" s="12">
        <f t="shared" si="54"/>
        <v>-4.7180243273129419E-2</v>
      </c>
      <c r="L72" s="12">
        <f t="shared" si="54"/>
        <v>-6.9696969696969702E-2</v>
      </c>
      <c r="M72" s="12">
        <f t="shared" si="54"/>
        <v>-9.0511860174781522E-2</v>
      </c>
      <c r="N72" s="12">
        <f t="shared" si="54"/>
        <v>-0.14977823268509038</v>
      </c>
      <c r="O72" s="12">
        <f t="shared" si="54"/>
        <v>-2.2904062229904931E-2</v>
      </c>
      <c r="P72" s="12">
        <f t="shared" si="54"/>
        <v>-6.498127340823967E-2</v>
      </c>
      <c r="Q72" s="12">
        <f t="shared" si="54"/>
        <v>4.3720930232558075E-2</v>
      </c>
      <c r="R72" s="12">
        <f t="shared" si="54"/>
        <v>-4.2021149717738737E-2</v>
      </c>
      <c r="S72" s="12">
        <f t="shared" si="54"/>
        <v>-6.8415252827678019E-2</v>
      </c>
      <c r="T72" s="12">
        <f t="shared" si="54"/>
        <v>-2.5759311433790621E-3</v>
      </c>
      <c r="U72" s="12">
        <f t="shared" si="54"/>
        <v>-1.0896107184392712E-2</v>
      </c>
      <c r="V72" s="12">
        <f t="shared" si="54"/>
        <v>2.2025737655231081E-2</v>
      </c>
      <c r="W72" s="12">
        <f t="shared" si="54"/>
        <v>-4.4274928705085315E-2</v>
      </c>
      <c r="X72" s="12">
        <f t="shared" si="54"/>
        <v>9.3791281373844182E-2</v>
      </c>
      <c r="Y72" s="12">
        <f t="shared" si="54"/>
        <v>3.7851872096201111E-2</v>
      </c>
      <c r="Z72" s="12">
        <f t="shared" si="54"/>
        <v>-8.9582922176172586E-2</v>
      </c>
      <c r="AA72" s="12">
        <f t="shared" si="54"/>
        <v>-0.10206068626524245</v>
      </c>
      <c r="AB72" s="12">
        <f t="shared" si="54"/>
        <v>-0.18795463153782144</v>
      </c>
      <c r="AC72" s="12">
        <f t="shared" si="54"/>
        <v>2.315243563622893E-2</v>
      </c>
      <c r="AD72" s="12">
        <f t="shared" si="54"/>
        <v>-5.0476368430776519E-2</v>
      </c>
      <c r="AE72" s="12">
        <f t="shared" si="54"/>
        <v>3.6992203466112761E-2</v>
      </c>
      <c r="AF72" s="12">
        <f t="shared" si="54"/>
        <v>-0.27383015597920279</v>
      </c>
      <c r="AG72" s="12">
        <f t="shared" si="54"/>
        <v>1.9429252794503693E-2</v>
      </c>
      <c r="AH72" s="12">
        <f t="shared" si="54"/>
        <v>-7.6562674301863254E-3</v>
      </c>
      <c r="AI72" s="12">
        <f t="shared" si="54"/>
        <v>7.5611790270704748E-2</v>
      </c>
      <c r="AJ72" s="16">
        <f t="shared" si="54"/>
        <v>5.8141017666086148E-2</v>
      </c>
      <c r="AK72" s="12">
        <f t="shared" si="54"/>
        <v>8.733867465932299E-3</v>
      </c>
      <c r="AL72" s="12">
        <f t="shared" si="54"/>
        <v>1.3346952672795398E-2</v>
      </c>
      <c r="AM72" s="12">
        <f t="shared" si="54"/>
        <v>1.1855483529988886E-2</v>
      </c>
    </row>
    <row r="73" spans="1:39" x14ac:dyDescent="0.25">
      <c r="A73" s="10">
        <v>43466</v>
      </c>
      <c r="B73" s="12">
        <f t="shared" ref="B73:AM73" si="55">B22/B21-1</f>
        <v>7.3829720389569697E-2</v>
      </c>
      <c r="C73" s="12">
        <f t="shared" si="55"/>
        <v>-0.2192982456140351</v>
      </c>
      <c r="D73" s="12">
        <f t="shared" si="55"/>
        <v>-2.8124414632188288E-2</v>
      </c>
      <c r="E73" s="12">
        <f t="shared" si="55"/>
        <v>-0.10832119290427633</v>
      </c>
      <c r="F73" s="12">
        <f t="shared" si="55"/>
        <v>4.7731239092495548E-2</v>
      </c>
      <c r="G73" s="12">
        <f t="shared" si="55"/>
        <v>0.84615384615384626</v>
      </c>
      <c r="H73" s="12">
        <f t="shared" si="55"/>
        <v>-5.8320373250388857E-2</v>
      </c>
      <c r="I73" s="12">
        <f t="shared" si="55"/>
        <v>-0.23454157782515994</v>
      </c>
      <c r="J73" s="12">
        <f t="shared" si="55"/>
        <v>-8.4595493165866231E-2</v>
      </c>
      <c r="K73" s="12">
        <f t="shared" si="55"/>
        <v>-8.6943907156673106E-2</v>
      </c>
      <c r="L73" s="12">
        <f t="shared" si="55"/>
        <v>1.0586319218240936E-2</v>
      </c>
      <c r="M73" s="12">
        <f t="shared" si="55"/>
        <v>-0.14893617021276595</v>
      </c>
      <c r="N73" s="12">
        <f t="shared" si="55"/>
        <v>-6.9422150882824996E-2</v>
      </c>
      <c r="O73" s="12">
        <f t="shared" si="55"/>
        <v>6.7669172932330879E-2</v>
      </c>
      <c r="P73" s="12">
        <f t="shared" si="55"/>
        <v>-7.410374524334018E-3</v>
      </c>
      <c r="Q73" s="12">
        <f t="shared" si="55"/>
        <v>-0.53475935828876997</v>
      </c>
      <c r="R73" s="12">
        <f t="shared" si="55"/>
        <v>-8.179441424243683E-2</v>
      </c>
      <c r="S73" s="12">
        <f t="shared" si="55"/>
        <v>1.4429032150070853E-2</v>
      </c>
      <c r="T73" s="12">
        <f t="shared" si="55"/>
        <v>-1.2167055561911555E-2</v>
      </c>
      <c r="U73" s="12">
        <f t="shared" si="55"/>
        <v>-3.3681881291218296E-2</v>
      </c>
      <c r="V73" s="12">
        <f t="shared" si="55"/>
        <v>4.1389265511486695E-2</v>
      </c>
      <c r="W73" s="12">
        <f t="shared" si="55"/>
        <v>3.5277812872079428E-2</v>
      </c>
      <c r="X73" s="12">
        <f t="shared" si="55"/>
        <v>6.4009661835748854E-2</v>
      </c>
      <c r="Y73" s="12">
        <f t="shared" si="55"/>
        <v>6.2453368444151947E-2</v>
      </c>
      <c r="Z73" s="12">
        <f t="shared" si="55"/>
        <v>-4.2216883140343553E-2</v>
      </c>
      <c r="AA73" s="12">
        <f t="shared" si="55"/>
        <v>-0.17968692429968525</v>
      </c>
      <c r="AB73" s="12">
        <f t="shared" si="55"/>
        <v>-7.3920772151991665E-2</v>
      </c>
      <c r="AC73" s="12">
        <f t="shared" si="55"/>
        <v>2.3352643012309882E-2</v>
      </c>
      <c r="AD73" s="12">
        <f t="shared" si="55"/>
        <v>-1.6961126054266362E-2</v>
      </c>
      <c r="AE73" s="12">
        <f t="shared" si="55"/>
        <v>2.1446589275598171E-2</v>
      </c>
      <c r="AF73" s="12">
        <f t="shared" si="55"/>
        <v>2.6252983293556076E-2</v>
      </c>
      <c r="AG73" s="12">
        <f t="shared" si="55"/>
        <v>-4.6558730078357646E-3</v>
      </c>
      <c r="AH73" s="12">
        <f t="shared" si="55"/>
        <v>3.6272206421830155E-3</v>
      </c>
      <c r="AI73" s="12">
        <f t="shared" si="55"/>
        <v>0.11729674997434758</v>
      </c>
      <c r="AJ73" s="16">
        <f t="shared" si="55"/>
        <v>1.4688203143026435E-2</v>
      </c>
      <c r="AK73" s="12">
        <f t="shared" si="55"/>
        <v>1.7799796578193527E-2</v>
      </c>
      <c r="AL73" s="12">
        <f t="shared" si="55"/>
        <v>-2.3248808362433926E-2</v>
      </c>
      <c r="AM73" s="12">
        <f t="shared" si="55"/>
        <v>1.8896675943633312E-2</v>
      </c>
    </row>
    <row r="74" spans="1:39" x14ac:dyDescent="0.25">
      <c r="A74" s="10">
        <v>43831</v>
      </c>
      <c r="B74" s="12">
        <f t="shared" ref="B74:AM74" si="56">B23/B22-1</f>
        <v>-4.2715038033937947E-2</v>
      </c>
      <c r="C74" s="12">
        <f t="shared" si="56"/>
        <v>-8.0898876404494335E-2</v>
      </c>
      <c r="D74" s="12">
        <f t="shared" si="56"/>
        <v>-0.27564337897867031</v>
      </c>
      <c r="E74" s="12">
        <f t="shared" si="56"/>
        <v>-0.27967323402210476</v>
      </c>
      <c r="F74" s="12">
        <f t="shared" si="56"/>
        <v>-0.26567835429332887</v>
      </c>
      <c r="G74" s="12">
        <f t="shared" si="56"/>
        <v>-0.72916666666666674</v>
      </c>
      <c r="H74" s="12">
        <f t="shared" si="56"/>
        <v>-0.23066336361134054</v>
      </c>
      <c r="I74" s="12">
        <f t="shared" si="56"/>
        <v>7.5208913649025044E-2</v>
      </c>
      <c r="J74" s="12">
        <f t="shared" si="56"/>
        <v>-0.24199623352165722</v>
      </c>
      <c r="K74" s="12">
        <f t="shared" si="56"/>
        <v>-0.27486495074674289</v>
      </c>
      <c r="L74" s="12">
        <f t="shared" si="56"/>
        <v>-0.19661563255439163</v>
      </c>
      <c r="M74" s="12">
        <f t="shared" si="56"/>
        <v>-0.13306451612903225</v>
      </c>
      <c r="N74" s="12">
        <f t="shared" si="56"/>
        <v>-0.1388529538594222</v>
      </c>
      <c r="O74" s="12">
        <f t="shared" si="56"/>
        <v>-0.24813587406793702</v>
      </c>
      <c r="P74" s="12">
        <f t="shared" si="56"/>
        <v>-0.19242668818940001</v>
      </c>
      <c r="Q74" s="12">
        <f t="shared" si="56"/>
        <v>-0.19731800766283525</v>
      </c>
      <c r="R74" s="12">
        <f t="shared" si="56"/>
        <v>-1.6632016632016633E-2</v>
      </c>
      <c r="S74" s="12">
        <f t="shared" si="56"/>
        <v>-0.13318445832966641</v>
      </c>
      <c r="T74" s="12">
        <f t="shared" si="56"/>
        <v>-0.12801548525184181</v>
      </c>
      <c r="U74" s="12">
        <f t="shared" si="56"/>
        <v>-0.27512493433370599</v>
      </c>
      <c r="V74" s="12">
        <f t="shared" si="56"/>
        <v>-0.66232069101303148</v>
      </c>
      <c r="W74" s="12">
        <f t="shared" si="56"/>
        <v>-0.17527834932600039</v>
      </c>
      <c r="X74" s="12">
        <f t="shared" si="56"/>
        <v>-0.30987514188422249</v>
      </c>
      <c r="Y74" s="12">
        <f t="shared" si="56"/>
        <v>-0.25417217448777263</v>
      </c>
      <c r="Z74" s="12">
        <f t="shared" si="56"/>
        <v>-0.35931723877781974</v>
      </c>
      <c r="AA74" s="12">
        <f t="shared" si="56"/>
        <v>-0.35328011909039581</v>
      </c>
      <c r="AB74" s="12">
        <f t="shared" si="56"/>
        <v>-0.3937759517114745</v>
      </c>
      <c r="AC74" s="12">
        <f t="shared" si="56"/>
        <v>-0.20626216168406153</v>
      </c>
      <c r="AD74" s="12">
        <f t="shared" si="56"/>
        <v>-0.40773079531307466</v>
      </c>
      <c r="AE74" s="12">
        <f t="shared" si="56"/>
        <v>-0.34303527768454045</v>
      </c>
      <c r="AF74" s="12">
        <f t="shared" si="56"/>
        <v>-0.51627906976744187</v>
      </c>
      <c r="AG74" s="12">
        <f t="shared" si="56"/>
        <v>-0.2232453083587268</v>
      </c>
      <c r="AH74" s="12">
        <f t="shared" si="56"/>
        <v>-0.28194923069455902</v>
      </c>
      <c r="AI74" s="12">
        <f t="shared" si="56"/>
        <v>4.4379272402768954E-2</v>
      </c>
      <c r="AJ74" s="16">
        <f t="shared" si="56"/>
        <v>-9.5959169854635817E-2</v>
      </c>
      <c r="AK74" s="12">
        <f t="shared" si="56"/>
        <v>-0.45472937019854354</v>
      </c>
      <c r="AL74" s="12">
        <f t="shared" si="56"/>
        <v>-0.36044657854031636</v>
      </c>
      <c r="AM74" s="12">
        <f t="shared" si="56"/>
        <v>-0.32234852539407355</v>
      </c>
    </row>
  </sheetData>
  <mergeCells count="6">
    <mergeCell ref="B1:AL1"/>
    <mergeCell ref="B26:AL26"/>
    <mergeCell ref="B52:AL52"/>
    <mergeCell ref="AN1:BX1"/>
    <mergeCell ref="AN26:BX26"/>
    <mergeCell ref="AN52:BX5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DA1F4-BE37-4959-A864-6C8F3EBE5282}">
  <dimension ref="A2:H23"/>
  <sheetViews>
    <sheetView tabSelected="1" topLeftCell="F1" workbookViewId="0">
      <selection activeCell="H2" sqref="H2"/>
    </sheetView>
  </sheetViews>
  <sheetFormatPr baseColWidth="10" defaultRowHeight="15" x14ac:dyDescent="0.25"/>
  <cols>
    <col min="7" max="7" width="16" customWidth="1"/>
    <col min="8" max="8" width="22.85546875" customWidth="1"/>
  </cols>
  <sheetData>
    <row r="2" spans="1:8" ht="60" x14ac:dyDescent="0.25">
      <c r="A2" s="8" t="s">
        <v>38</v>
      </c>
      <c r="B2" s="8" t="s">
        <v>33</v>
      </c>
      <c r="C2" s="8" t="s">
        <v>42</v>
      </c>
      <c r="D2" s="8" t="s">
        <v>43</v>
      </c>
      <c r="E2" s="8" t="s">
        <v>44</v>
      </c>
      <c r="G2" s="9" t="s">
        <v>45</v>
      </c>
      <c r="H2" s="17" t="s">
        <v>46</v>
      </c>
    </row>
    <row r="3" spans="1:8" x14ac:dyDescent="0.25">
      <c r="A3" s="10">
        <v>36526</v>
      </c>
      <c r="B3" s="1">
        <v>348247</v>
      </c>
      <c r="C3" s="1">
        <v>33904.599195480347</v>
      </c>
      <c r="D3" s="12">
        <f>C3/B3</f>
        <v>9.7357907449253975E-2</v>
      </c>
      <c r="G3" s="1">
        <f>nace38!AM3</f>
        <v>6614427</v>
      </c>
      <c r="H3" s="18">
        <f>(C3/G3)*100</f>
        <v>0.51258558293077161</v>
      </c>
    </row>
    <row r="4" spans="1:8" x14ac:dyDescent="0.25">
      <c r="A4" s="10">
        <v>36892</v>
      </c>
      <c r="B4" s="1">
        <v>378157</v>
      </c>
      <c r="C4" s="1">
        <v>35922</v>
      </c>
      <c r="D4" s="12">
        <f t="shared" ref="D4:D23" si="0">C4/B4</f>
        <v>9.4992291561441414E-2</v>
      </c>
      <c r="E4" s="12">
        <f>C4/C3-1</f>
        <v>5.9502275572943075E-2</v>
      </c>
      <c r="G4" s="1">
        <f>nace38!AM4</f>
        <v>6666983</v>
      </c>
      <c r="H4" s="18">
        <f>(C4/G4)*100</f>
        <v>0.5388044337296195</v>
      </c>
    </row>
    <row r="5" spans="1:8" x14ac:dyDescent="0.25">
      <c r="A5" s="10">
        <v>37257</v>
      </c>
      <c r="B5" s="1">
        <v>417164</v>
      </c>
      <c r="C5" s="1">
        <v>36578</v>
      </c>
      <c r="D5" s="12">
        <f t="shared" si="0"/>
        <v>8.7682542117728274E-2</v>
      </c>
      <c r="E5" s="12">
        <f t="shared" ref="E5:E23" si="1">C5/C4-1</f>
        <v>1.8261789432659548E-2</v>
      </c>
      <c r="G5" s="1">
        <f>nace38!AM5</f>
        <v>6844745</v>
      </c>
      <c r="H5" s="18">
        <f t="shared" ref="H5:H23" si="2">(C5/G5)*100</f>
        <v>0.53439536461913484</v>
      </c>
    </row>
    <row r="6" spans="1:8" x14ac:dyDescent="0.25">
      <c r="A6" s="10">
        <v>37622</v>
      </c>
      <c r="B6" s="1">
        <v>449264</v>
      </c>
      <c r="C6" s="1">
        <v>39782</v>
      </c>
      <c r="D6" s="12">
        <f t="shared" si="0"/>
        <v>8.8549271697710027E-2</v>
      </c>
      <c r="E6" s="12">
        <f t="shared" si="1"/>
        <v>8.7593635518617763E-2</v>
      </c>
      <c r="G6" s="1">
        <f>nace38!AM6</f>
        <v>7122741</v>
      </c>
      <c r="H6" s="18">
        <f t="shared" si="2"/>
        <v>0.5585209401829998</v>
      </c>
    </row>
    <row r="7" spans="1:8" x14ac:dyDescent="0.25">
      <c r="A7" s="10">
        <v>37987</v>
      </c>
      <c r="B7" s="1">
        <v>517262</v>
      </c>
      <c r="C7" s="1">
        <v>43751</v>
      </c>
      <c r="D7" s="12">
        <f t="shared" si="0"/>
        <v>8.4581894668465885E-2</v>
      </c>
      <c r="E7" s="12">
        <f t="shared" si="1"/>
        <v>9.9768739630988978E-2</v>
      </c>
      <c r="G7" s="1">
        <f>nace38!AM7</f>
        <v>8125322</v>
      </c>
      <c r="H7" s="18">
        <f t="shared" si="2"/>
        <v>0.53845250686680479</v>
      </c>
    </row>
    <row r="8" spans="1:8" x14ac:dyDescent="0.25">
      <c r="A8" s="10">
        <v>38353</v>
      </c>
      <c r="B8" s="1">
        <v>599048</v>
      </c>
      <c r="C8" s="1">
        <v>50668</v>
      </c>
      <c r="D8" s="12">
        <f t="shared" si="0"/>
        <v>8.4580868311053534E-2</v>
      </c>
      <c r="E8" s="12">
        <f t="shared" si="1"/>
        <v>0.15809924344586412</v>
      </c>
      <c r="G8" s="1">
        <f>nace38!AM8</f>
        <v>9108562</v>
      </c>
      <c r="H8" s="18">
        <f t="shared" si="2"/>
        <v>0.55626782800622088</v>
      </c>
    </row>
    <row r="9" spans="1:8" x14ac:dyDescent="0.25">
      <c r="A9" s="10">
        <v>38718</v>
      </c>
      <c r="B9" s="1">
        <v>668663</v>
      </c>
      <c r="C9" s="1">
        <v>63076</v>
      </c>
      <c r="D9" s="12">
        <f t="shared" si="0"/>
        <v>9.4331524250631488E-2</v>
      </c>
      <c r="E9" s="12">
        <f t="shared" si="1"/>
        <v>0.24488829241335752</v>
      </c>
      <c r="G9" s="1">
        <f>nace38!AM9</f>
        <v>9944212</v>
      </c>
      <c r="H9" s="18">
        <f t="shared" si="2"/>
        <v>0.63429862517009894</v>
      </c>
    </row>
    <row r="10" spans="1:8" x14ac:dyDescent="0.25">
      <c r="A10" s="10">
        <v>39083</v>
      </c>
      <c r="B10" s="1">
        <v>811591</v>
      </c>
      <c r="C10" s="1">
        <v>82476</v>
      </c>
      <c r="D10" s="12">
        <f t="shared" si="0"/>
        <v>0.10162261533210694</v>
      </c>
      <c r="E10" s="12">
        <f t="shared" si="1"/>
        <v>0.30756547656794986</v>
      </c>
      <c r="G10" s="1">
        <f>nace38!AM10</f>
        <v>11057222</v>
      </c>
      <c r="H10" s="18">
        <f t="shared" si="2"/>
        <v>0.74590163786166175</v>
      </c>
    </row>
    <row r="11" spans="1:8" x14ac:dyDescent="0.25">
      <c r="A11" s="10">
        <v>39448</v>
      </c>
      <c r="B11" s="1">
        <v>912865</v>
      </c>
      <c r="C11" s="1">
        <v>95387</v>
      </c>
      <c r="D11" s="12">
        <f t="shared" si="0"/>
        <v>0.10449190186938923</v>
      </c>
      <c r="E11" s="12">
        <f t="shared" si="1"/>
        <v>0.1565425093360493</v>
      </c>
      <c r="G11" s="1">
        <f>nace38!AM11</f>
        <v>11380042</v>
      </c>
      <c r="H11" s="18">
        <f t="shared" si="2"/>
        <v>0.83819550050869762</v>
      </c>
    </row>
    <row r="12" spans="1:8" x14ac:dyDescent="0.25">
      <c r="A12" s="10">
        <v>39814</v>
      </c>
      <c r="B12" s="1">
        <v>1035175</v>
      </c>
      <c r="C12" s="1">
        <v>109832</v>
      </c>
      <c r="D12" s="12">
        <f t="shared" si="0"/>
        <v>0.10609993479363393</v>
      </c>
      <c r="E12" s="12">
        <f t="shared" si="1"/>
        <v>0.15143573023577628</v>
      </c>
      <c r="G12" s="1">
        <f>nace38!AM12</f>
        <v>11450818</v>
      </c>
      <c r="H12" s="18">
        <f t="shared" si="2"/>
        <v>0.95916291744397653</v>
      </c>
    </row>
    <row r="13" spans="1:8" x14ac:dyDescent="0.25">
      <c r="A13" s="10">
        <v>40179</v>
      </c>
      <c r="B13" s="1">
        <v>1169831</v>
      </c>
      <c r="C13" s="1">
        <v>117127</v>
      </c>
      <c r="D13" s="12">
        <f t="shared" si="0"/>
        <v>0.10012300922099004</v>
      </c>
      <c r="E13" s="12">
        <f t="shared" si="1"/>
        <v>6.6419622696481939E-2</v>
      </c>
      <c r="G13" s="1">
        <f>nace38!AM13</f>
        <v>12431006</v>
      </c>
      <c r="H13" s="18">
        <f t="shared" si="2"/>
        <v>0.94221658327572211</v>
      </c>
    </row>
    <row r="14" spans="1:8" x14ac:dyDescent="0.25">
      <c r="A14" s="10">
        <v>40544</v>
      </c>
      <c r="B14" s="1">
        <v>1362524</v>
      </c>
      <c r="C14" s="1">
        <v>130604</v>
      </c>
      <c r="D14" s="12">
        <f t="shared" si="0"/>
        <v>9.5854458343486063E-2</v>
      </c>
      <c r="E14" s="12">
        <f t="shared" si="1"/>
        <v>0.11506313659531964</v>
      </c>
      <c r="G14" s="1">
        <f>nace38!AM14</f>
        <v>13254410</v>
      </c>
      <c r="H14" s="18">
        <f t="shared" si="2"/>
        <v>0.98536260761512584</v>
      </c>
    </row>
    <row r="15" spans="1:8" x14ac:dyDescent="0.25">
      <c r="A15" s="10">
        <v>40909</v>
      </c>
      <c r="B15" s="1">
        <v>1569834</v>
      </c>
      <c r="C15" s="1">
        <v>135045</v>
      </c>
      <c r="D15" s="12">
        <f t="shared" si="0"/>
        <v>8.6025019205852343E-2</v>
      </c>
      <c r="E15" s="12">
        <f t="shared" si="1"/>
        <v>3.4003552724265695E-2</v>
      </c>
      <c r="G15" s="1">
        <f>nace38!AM15</f>
        <v>14077839</v>
      </c>
      <c r="H15" s="18">
        <f t="shared" si="2"/>
        <v>0.95927364988333785</v>
      </c>
    </row>
    <row r="16" spans="1:8" x14ac:dyDescent="0.25">
      <c r="A16" s="10">
        <v>41275</v>
      </c>
      <c r="B16" s="1">
        <v>1823760</v>
      </c>
      <c r="C16" s="1">
        <v>145978</v>
      </c>
      <c r="D16" s="12">
        <f t="shared" si="0"/>
        <v>8.0042330131157607E-2</v>
      </c>
      <c r="E16" s="12">
        <f t="shared" si="1"/>
        <v>8.0958199118812191E-2</v>
      </c>
      <c r="G16" s="1">
        <f>nace38!AM16</f>
        <v>14969517</v>
      </c>
      <c r="H16" s="18">
        <f t="shared" si="2"/>
        <v>0.97516840389706638</v>
      </c>
    </row>
    <row r="17" spans="1:8" x14ac:dyDescent="0.25">
      <c r="A17" s="10">
        <v>41640</v>
      </c>
      <c r="B17" s="1">
        <v>2025681</v>
      </c>
      <c r="C17" s="1">
        <v>160689</v>
      </c>
      <c r="D17" s="12">
        <f t="shared" si="0"/>
        <v>7.9325915580982398E-2</v>
      </c>
      <c r="E17" s="12">
        <f t="shared" si="1"/>
        <v>0.10077545931578724</v>
      </c>
      <c r="G17" s="1">
        <f>nace38!AM17</f>
        <v>15818630</v>
      </c>
      <c r="H17" s="18">
        <f t="shared" si="2"/>
        <v>1.015821218398812</v>
      </c>
    </row>
    <row r="18" spans="1:8" x14ac:dyDescent="0.25">
      <c r="A18" s="10">
        <v>42005</v>
      </c>
      <c r="B18" s="1">
        <v>2211891</v>
      </c>
      <c r="C18" s="1">
        <v>166192</v>
      </c>
      <c r="D18" s="12">
        <f t="shared" si="0"/>
        <v>7.5135709671046172E-2</v>
      </c>
      <c r="E18" s="12">
        <f t="shared" si="1"/>
        <v>3.4246276969798872E-2</v>
      </c>
      <c r="G18" s="1">
        <f>nace38!AM18</f>
        <v>16385492</v>
      </c>
      <c r="H18" s="18">
        <f t="shared" si="2"/>
        <v>1.0142631054349787</v>
      </c>
    </row>
    <row r="19" spans="1:8" x14ac:dyDescent="0.25">
      <c r="A19" s="10">
        <v>42370</v>
      </c>
      <c r="B19" s="1">
        <v>2426609</v>
      </c>
      <c r="C19" s="1">
        <v>176677</v>
      </c>
      <c r="D19" s="12">
        <f t="shared" si="0"/>
        <v>7.2808186238491654E-2</v>
      </c>
      <c r="E19" s="12">
        <f t="shared" si="1"/>
        <v>6.3089679406951094E-2</v>
      </c>
      <c r="G19" s="1">
        <f>nace38!AM19</f>
        <v>17039747</v>
      </c>
      <c r="H19" s="18">
        <f t="shared" si="2"/>
        <v>1.0368522490386742</v>
      </c>
    </row>
    <row r="20" spans="1:8" x14ac:dyDescent="0.25">
      <c r="A20" s="10">
        <v>42736</v>
      </c>
      <c r="B20" s="1">
        <v>2572160</v>
      </c>
      <c r="C20" s="1">
        <v>180175</v>
      </c>
      <c r="D20" s="12">
        <f t="shared" si="0"/>
        <v>7.0048130753918886E-2</v>
      </c>
      <c r="E20" s="12">
        <f t="shared" si="1"/>
        <v>1.9798841954527191E-2</v>
      </c>
      <c r="G20" s="1">
        <f>nace38!AM20</f>
        <v>17452599</v>
      </c>
      <c r="H20" s="18">
        <f t="shared" si="2"/>
        <v>1.0323677292992293</v>
      </c>
    </row>
    <row r="21" spans="1:8" x14ac:dyDescent="0.25">
      <c r="A21" s="10">
        <v>43101</v>
      </c>
      <c r="B21" s="1">
        <v>2721708</v>
      </c>
      <c r="C21" s="1">
        <v>181815</v>
      </c>
      <c r="D21" s="12">
        <f t="shared" si="0"/>
        <v>6.6801802397612089E-2</v>
      </c>
      <c r="E21" s="12">
        <f t="shared" si="1"/>
        <v>9.1022616900235942E-3</v>
      </c>
      <c r="G21" s="1">
        <f>nace38!AM21</f>
        <v>17659508</v>
      </c>
      <c r="H21" s="18">
        <f t="shared" si="2"/>
        <v>1.0295586943871822</v>
      </c>
    </row>
    <row r="22" spans="1:8" x14ac:dyDescent="0.25">
      <c r="A22" s="10">
        <v>43466</v>
      </c>
      <c r="B22" s="1">
        <v>2761685</v>
      </c>
      <c r="C22" s="1">
        <v>175478</v>
      </c>
      <c r="D22" s="12">
        <f t="shared" si="0"/>
        <v>6.3540193758520616E-2</v>
      </c>
      <c r="E22" s="12">
        <f t="shared" si="1"/>
        <v>-3.4854109946924061E-2</v>
      </c>
      <c r="G22" s="1">
        <f>nace38!AM22</f>
        <v>17993214</v>
      </c>
      <c r="H22" s="18">
        <f t="shared" si="2"/>
        <v>0.97524544531065993</v>
      </c>
    </row>
    <row r="23" spans="1:8" x14ac:dyDescent="0.25">
      <c r="A23" s="10">
        <v>43831</v>
      </c>
      <c r="B23" s="1">
        <v>2496676</v>
      </c>
      <c r="C23" s="1">
        <v>146282.78233623505</v>
      </c>
      <c r="D23" s="12">
        <f t="shared" si="0"/>
        <v>5.859101554876766E-2</v>
      </c>
      <c r="E23" s="12">
        <f t="shared" si="1"/>
        <v>-0.16637537277473502</v>
      </c>
      <c r="G23" s="1">
        <f>nace38!AM23</f>
        <v>12193128</v>
      </c>
      <c r="H23" s="18">
        <f t="shared" si="2"/>
        <v>1.1997149733541306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nace38</vt:lpstr>
      <vt:lpstr>aide_dom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ZAMFIR Viviana (Acoss)</dc:creator>
  <cp:lastModifiedBy>VINCENT Stephanie</cp:lastModifiedBy>
  <dcterms:created xsi:type="dcterms:W3CDTF">2021-03-30T14:25:56Z</dcterms:created>
  <dcterms:modified xsi:type="dcterms:W3CDTF">2021-04-16T16:49:16Z</dcterms:modified>
</cp:coreProperties>
</file>